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trlProps/ctrlProp2.xml" ContentType="application/vnd.ms-excel.controlproperties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ger Perez\Downloads\"/>
    </mc:Choice>
  </mc:AlternateContent>
  <xr:revisionPtr revIDLastSave="0" documentId="13_ncr:1_{48A12371-21C7-44FB-BCAD-DE24633FB7A0}" xr6:coauthVersionLast="38" xr6:coauthVersionMax="38" xr10:uidLastSave="{00000000-0000-0000-0000-000000000000}"/>
  <bookViews>
    <workbookView showHorizontalScroll="0" showVerticalScroll="0" xWindow="0" yWindow="0" windowWidth="20490" windowHeight="7545" xr2:uid="{00000000-000D-0000-FFFF-FFFF00000000}"/>
  </bookViews>
  <sheets>
    <sheet name="MENU" sheetId="1" r:id="rId1"/>
    <sheet name="D" sheetId="2" r:id="rId2"/>
    <sheet name="DIARIO" sheetId="3" r:id="rId3"/>
    <sheet name="MAYOR" sheetId="4" r:id="rId4"/>
    <sheet name="BALANCE" sheetId="5" r:id="rId5"/>
    <sheet name="Hoja1" sheetId="12" state="hidden" r:id="rId6"/>
  </sheets>
  <definedNames>
    <definedName name="AREA">D!$AA$11:$AE$55</definedName>
    <definedName name="_xlnm.Print_Area" localSheetId="4">BALANCE!$A$1:$F$166</definedName>
    <definedName name="_xlnm.Print_Area" localSheetId="1">D!$AA$1:$AE$62</definedName>
    <definedName name="_xlnm.Print_Area" localSheetId="2">DIARIO!$A$2:$M$200</definedName>
    <definedName name="_xlnm.Print_Area" localSheetId="3">MAYOR!$A$1:$K$206</definedName>
    <definedName name="CodigoB">BALANCE!$A1</definedName>
    <definedName name="CodigoBG">#REF!</definedName>
    <definedName name="CodigoD">DIARIO!$G$2:$G$1000</definedName>
    <definedName name="CodigoER">#REF!</definedName>
    <definedName name="DATOS">D!$C$10:$G$19</definedName>
    <definedName name="DEBE">DIARIO!$J$2:$J$1000</definedName>
    <definedName name="DEG">#REF!,#REF!</definedName>
    <definedName name="HABER">DIARIO!$K$2:$K$1000</definedName>
    <definedName name="LIMCOD">D!$C$10:$C$19</definedName>
    <definedName name="limpiar">D!$E$10:$G$18</definedName>
    <definedName name="PLAN">BALANCE!$A$10:$B$163</definedName>
    <definedName name="SELEC">D!$C$19</definedName>
    <definedName name="_xlnm.Print_Titles" localSheetId="4">BALANCE!$1:$8</definedName>
    <definedName name="_xlnm.Print_Titles" localSheetId="2">DIARIO!$1:$1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56" i="5" l="1"/>
  <c r="V155" i="5"/>
  <c r="V154" i="5"/>
  <c r="V153" i="5"/>
  <c r="V152" i="5"/>
  <c r="V151" i="5"/>
  <c r="V150" i="5"/>
  <c r="V149" i="5"/>
  <c r="V148" i="5"/>
  <c r="V147" i="5"/>
  <c r="V146" i="5"/>
  <c r="V145" i="5"/>
  <c r="V144" i="5"/>
  <c r="V143" i="5"/>
  <c r="V142" i="5"/>
  <c r="V141" i="5"/>
  <c r="V140" i="5"/>
  <c r="V139" i="5"/>
  <c r="V138" i="5"/>
  <c r="V137" i="5"/>
  <c r="V136" i="5"/>
  <c r="V135" i="5"/>
  <c r="V134" i="5"/>
  <c r="V133" i="5"/>
  <c r="V132" i="5"/>
  <c r="V131" i="5"/>
  <c r="V130" i="5"/>
  <c r="V129" i="5"/>
  <c r="V128" i="5"/>
  <c r="V127" i="5"/>
  <c r="V126" i="5"/>
  <c r="V125" i="5"/>
  <c r="V124" i="5"/>
  <c r="V123" i="5"/>
  <c r="V122" i="5"/>
  <c r="V121" i="5"/>
  <c r="V120" i="5"/>
  <c r="V119" i="5"/>
  <c r="V118" i="5"/>
  <c r="V117" i="5"/>
  <c r="V116" i="5"/>
  <c r="V115" i="5"/>
  <c r="V114" i="5"/>
  <c r="V113" i="5"/>
  <c r="V112" i="5"/>
  <c r="V111" i="5"/>
  <c r="V110" i="5"/>
  <c r="V109" i="5"/>
  <c r="V108" i="5"/>
  <c r="V107" i="5"/>
  <c r="V106" i="5"/>
  <c r="V105" i="5"/>
  <c r="V104" i="5"/>
  <c r="V103" i="5"/>
  <c r="V102" i="5"/>
  <c r="V101" i="5"/>
  <c r="V100" i="5"/>
  <c r="V99" i="5"/>
  <c r="V98" i="5"/>
  <c r="V97" i="5"/>
  <c r="V96" i="5"/>
  <c r="V95" i="5"/>
  <c r="V94" i="5"/>
  <c r="V93" i="5"/>
  <c r="V92" i="5"/>
  <c r="V91" i="5"/>
  <c r="V90" i="5"/>
  <c r="V89" i="5"/>
  <c r="V88" i="5"/>
  <c r="V87" i="5"/>
  <c r="V86" i="5"/>
  <c r="V85" i="5"/>
  <c r="V84" i="5"/>
  <c r="V83" i="5"/>
  <c r="V82" i="5"/>
  <c r="V81" i="5"/>
  <c r="V80" i="5"/>
  <c r="V79" i="5"/>
  <c r="V78" i="5"/>
  <c r="V77" i="5"/>
  <c r="V76" i="5"/>
  <c r="V75" i="5"/>
  <c r="V74" i="5"/>
  <c r="V73" i="5"/>
  <c r="V72" i="5"/>
  <c r="V71" i="5"/>
  <c r="V70" i="5"/>
  <c r="V69" i="5"/>
  <c r="V68" i="5"/>
  <c r="V67" i="5"/>
  <c r="V66" i="5"/>
  <c r="V65" i="5"/>
  <c r="V64" i="5"/>
  <c r="V63" i="5"/>
  <c r="V62" i="5"/>
  <c r="V61" i="5"/>
  <c r="V60" i="5"/>
  <c r="V59" i="5"/>
  <c r="V58" i="5"/>
  <c r="V57" i="5"/>
  <c r="V56" i="5"/>
  <c r="V55" i="5"/>
  <c r="V54" i="5"/>
  <c r="V53" i="5"/>
  <c r="V52" i="5"/>
  <c r="V51" i="5"/>
  <c r="V50" i="5"/>
  <c r="V49" i="5"/>
  <c r="V48" i="5"/>
  <c r="V47" i="5"/>
  <c r="V46" i="5"/>
  <c r="V45" i="5"/>
  <c r="V44" i="5"/>
  <c r="V43" i="5"/>
  <c r="V42" i="5"/>
  <c r="V41" i="5"/>
  <c r="V40" i="5"/>
  <c r="V39" i="5"/>
  <c r="V38" i="5"/>
  <c r="V37" i="5"/>
  <c r="V36" i="5"/>
  <c r="V35" i="5"/>
  <c r="V34" i="5"/>
  <c r="V33" i="5"/>
  <c r="V32" i="5"/>
  <c r="V31" i="5"/>
  <c r="V30" i="5"/>
  <c r="V29" i="5"/>
  <c r="V28" i="5"/>
  <c r="V27" i="5"/>
  <c r="V26" i="5"/>
  <c r="V25" i="5"/>
  <c r="V24" i="5"/>
  <c r="V23" i="5"/>
  <c r="V22" i="5"/>
  <c r="V21" i="5"/>
  <c r="V20" i="5"/>
  <c r="V19" i="5"/>
  <c r="V18" i="5"/>
  <c r="V17" i="5"/>
  <c r="V16" i="5"/>
  <c r="V15" i="5"/>
  <c r="V14" i="5"/>
  <c r="V13" i="5"/>
  <c r="V12" i="5"/>
  <c r="V11" i="5"/>
  <c r="C158" i="5" a="1"/>
  <c r="C158" i="5" s="1"/>
  <c r="D158" i="5" a="1"/>
  <c r="D158" i="5" s="1"/>
  <c r="C159" i="5" a="1"/>
  <c r="C159" i="5" s="1"/>
  <c r="D159" i="5" a="1"/>
  <c r="D159" i="5" s="1"/>
  <c r="C160" i="5" a="1"/>
  <c r="C160" i="5" s="1"/>
  <c r="D160" i="5" a="1"/>
  <c r="D160" i="5" s="1"/>
  <c r="C161" i="5" a="1"/>
  <c r="C161" i="5" s="1"/>
  <c r="D161" i="5" a="1"/>
  <c r="D161" i="5" s="1"/>
  <c r="C162" i="5" a="1"/>
  <c r="C162" i="5" s="1"/>
  <c r="D162" i="5" a="1"/>
  <c r="D162" i="5" s="1"/>
  <c r="C18" i="5" a="1"/>
  <c r="C18" i="5" s="1"/>
  <c r="D18" i="5" a="1"/>
  <c r="D18" i="5" s="1"/>
  <c r="E159" i="5" l="1"/>
  <c r="F159" i="5"/>
  <c r="F161" i="5"/>
  <c r="E161" i="5"/>
  <c r="F160" i="5"/>
  <c r="E160" i="5"/>
  <c r="F162" i="5"/>
  <c r="E162" i="5"/>
  <c r="E158" i="5"/>
  <c r="F158" i="5"/>
  <c r="F18" i="5"/>
  <c r="E18" i="5"/>
  <c r="D11" i="2"/>
  <c r="D12" i="2"/>
  <c r="D13" i="2"/>
  <c r="D14" i="2"/>
  <c r="D15" i="2"/>
  <c r="D16" i="2"/>
  <c r="D17" i="2"/>
  <c r="D18" i="2"/>
  <c r="D10" i="2"/>
  <c r="D11" i="5" l="1" a="1"/>
  <c r="D11" i="5" s="1"/>
  <c r="D12" i="5" a="1"/>
  <c r="D12" i="5" s="1"/>
  <c r="D13" i="5" a="1"/>
  <c r="D13" i="5" s="1"/>
  <c r="D14" i="5" a="1"/>
  <c r="D14" i="5" s="1"/>
  <c r="D15" i="5" a="1"/>
  <c r="D15" i="5" s="1"/>
  <c r="D16" i="5" a="1"/>
  <c r="D16" i="5" s="1"/>
  <c r="D17" i="5" a="1"/>
  <c r="D17" i="5" s="1"/>
  <c r="D19" i="5" a="1"/>
  <c r="D19" i="5" s="1"/>
  <c r="D20" i="5" a="1"/>
  <c r="D20" i="5" s="1"/>
  <c r="D21" i="5" a="1"/>
  <c r="D21" i="5" s="1"/>
  <c r="D22" i="5" a="1"/>
  <c r="D22" i="5" s="1"/>
  <c r="D23" i="5" a="1"/>
  <c r="D23" i="5" s="1"/>
  <c r="D24" i="5" a="1"/>
  <c r="D24" i="5" s="1"/>
  <c r="D25" i="5" a="1"/>
  <c r="D25" i="5" s="1"/>
  <c r="D26" i="5" a="1"/>
  <c r="D26" i="5" s="1"/>
  <c r="D27" i="5" a="1"/>
  <c r="D27" i="5" s="1"/>
  <c r="D28" i="5" a="1"/>
  <c r="D28" i="5" s="1"/>
  <c r="D29" i="5" a="1"/>
  <c r="D29" i="5" s="1"/>
  <c r="D30" i="5" a="1"/>
  <c r="D30" i="5" s="1"/>
  <c r="D31" i="5" a="1"/>
  <c r="D31" i="5" s="1"/>
  <c r="D32" i="5" a="1"/>
  <c r="D32" i="5" s="1"/>
  <c r="D33" i="5" a="1"/>
  <c r="D33" i="5" s="1"/>
  <c r="D34" i="5" a="1"/>
  <c r="D34" i="5" s="1"/>
  <c r="D35" i="5" a="1"/>
  <c r="D35" i="5" s="1"/>
  <c r="D36" i="5" a="1"/>
  <c r="D36" i="5" s="1"/>
  <c r="D37" i="5" a="1"/>
  <c r="D37" i="5" s="1"/>
  <c r="D38" i="5" a="1"/>
  <c r="D38" i="5" s="1"/>
  <c r="D39" i="5" a="1"/>
  <c r="D39" i="5" s="1"/>
  <c r="D40" i="5" a="1"/>
  <c r="D40" i="5" s="1"/>
  <c r="D41" i="5" a="1"/>
  <c r="D41" i="5" s="1"/>
  <c r="D42" i="5" a="1"/>
  <c r="D42" i="5" s="1"/>
  <c r="D43" i="5" a="1"/>
  <c r="D43" i="5" s="1"/>
  <c r="D44" i="5" a="1"/>
  <c r="D44" i="5" s="1"/>
  <c r="D45" i="5" a="1"/>
  <c r="D45" i="5" s="1"/>
  <c r="D46" i="5" a="1"/>
  <c r="D46" i="5" s="1"/>
  <c r="D47" i="5" a="1"/>
  <c r="D47" i="5" s="1"/>
  <c r="D48" i="5" a="1"/>
  <c r="D48" i="5" s="1"/>
  <c r="D49" i="5" a="1"/>
  <c r="D49" i="5" s="1"/>
  <c r="D50" i="5" a="1"/>
  <c r="D50" i="5" s="1"/>
  <c r="D51" i="5" a="1"/>
  <c r="D51" i="5" s="1"/>
  <c r="D52" i="5" a="1"/>
  <c r="D52" i="5" s="1"/>
  <c r="D53" i="5" a="1"/>
  <c r="D53" i="5" s="1"/>
  <c r="D54" i="5" a="1"/>
  <c r="D54" i="5" s="1"/>
  <c r="D55" i="5" a="1"/>
  <c r="D55" i="5" s="1"/>
  <c r="D56" i="5" a="1"/>
  <c r="D56" i="5" s="1"/>
  <c r="D57" i="5" a="1"/>
  <c r="D57" i="5" s="1"/>
  <c r="D58" i="5" a="1"/>
  <c r="D58" i="5" s="1"/>
  <c r="D59" i="5" a="1"/>
  <c r="D59" i="5" s="1"/>
  <c r="D60" i="5" a="1"/>
  <c r="D60" i="5" s="1"/>
  <c r="D61" i="5" a="1"/>
  <c r="D61" i="5" s="1"/>
  <c r="D62" i="5" a="1"/>
  <c r="D62" i="5" s="1"/>
  <c r="D63" i="5" a="1"/>
  <c r="D63" i="5" s="1"/>
  <c r="D64" i="5" a="1"/>
  <c r="D64" i="5" s="1"/>
  <c r="D65" i="5" a="1"/>
  <c r="D65" i="5" s="1"/>
  <c r="D66" i="5" a="1"/>
  <c r="D66" i="5" s="1"/>
  <c r="D67" i="5" a="1"/>
  <c r="D67" i="5" s="1"/>
  <c r="D68" i="5" a="1"/>
  <c r="D68" i="5" s="1"/>
  <c r="D69" i="5" a="1"/>
  <c r="D69" i="5" s="1"/>
  <c r="D70" i="5" a="1"/>
  <c r="D70" i="5" s="1"/>
  <c r="D71" i="5" a="1"/>
  <c r="D71" i="5" s="1"/>
  <c r="D72" i="5" a="1"/>
  <c r="D72" i="5" s="1"/>
  <c r="D73" i="5" a="1"/>
  <c r="D73" i="5" s="1"/>
  <c r="D74" i="5" a="1"/>
  <c r="D74" i="5" s="1"/>
  <c r="D75" i="5" a="1"/>
  <c r="D75" i="5" s="1"/>
  <c r="D76" i="5" a="1"/>
  <c r="D76" i="5" s="1"/>
  <c r="D77" i="5" a="1"/>
  <c r="D77" i="5" s="1"/>
  <c r="D78" i="5" a="1"/>
  <c r="D78" i="5" s="1"/>
  <c r="D79" i="5" a="1"/>
  <c r="D79" i="5" s="1"/>
  <c r="D80" i="5" a="1"/>
  <c r="D80" i="5" s="1"/>
  <c r="D81" i="5" a="1"/>
  <c r="D81" i="5" s="1"/>
  <c r="D82" i="5" a="1"/>
  <c r="D82" i="5" s="1"/>
  <c r="D83" i="5" a="1"/>
  <c r="D83" i="5" s="1"/>
  <c r="D84" i="5" a="1"/>
  <c r="D84" i="5" s="1"/>
  <c r="D85" i="5" a="1"/>
  <c r="D85" i="5" s="1"/>
  <c r="D86" i="5" a="1"/>
  <c r="D86" i="5" s="1"/>
  <c r="D87" i="5" a="1"/>
  <c r="D87" i="5" s="1"/>
  <c r="D88" i="5" a="1"/>
  <c r="D88" i="5" s="1"/>
  <c r="D89" i="5" a="1"/>
  <c r="D89" i="5" s="1"/>
  <c r="D90" i="5" a="1"/>
  <c r="D90" i="5" s="1"/>
  <c r="D91" i="5" a="1"/>
  <c r="D91" i="5" s="1"/>
  <c r="D92" i="5" a="1"/>
  <c r="D92" i="5" s="1"/>
  <c r="D93" i="5" a="1"/>
  <c r="D93" i="5" s="1"/>
  <c r="D94" i="5" a="1"/>
  <c r="D94" i="5" s="1"/>
  <c r="D95" i="5" a="1"/>
  <c r="D95" i="5" s="1"/>
  <c r="D96" i="5" a="1"/>
  <c r="D96" i="5" s="1"/>
  <c r="D97" i="5" a="1"/>
  <c r="D97" i="5" s="1"/>
  <c r="D98" i="5" a="1"/>
  <c r="D98" i="5" s="1"/>
  <c r="D99" i="5" a="1"/>
  <c r="D99" i="5" s="1"/>
  <c r="D100" i="5" a="1"/>
  <c r="D100" i="5" s="1"/>
  <c r="D101" i="5" a="1"/>
  <c r="D101" i="5" s="1"/>
  <c r="D102" i="5" a="1"/>
  <c r="D102" i="5" s="1"/>
  <c r="D103" i="5" a="1"/>
  <c r="D103" i="5" s="1"/>
  <c r="D104" i="5" a="1"/>
  <c r="D104" i="5" s="1"/>
  <c r="D105" i="5" a="1"/>
  <c r="D105" i="5" s="1"/>
  <c r="D106" i="5" a="1"/>
  <c r="D106" i="5" s="1"/>
  <c r="D107" i="5" a="1"/>
  <c r="D107" i="5" s="1"/>
  <c r="D108" i="5" a="1"/>
  <c r="D108" i="5" s="1"/>
  <c r="D109" i="5" a="1"/>
  <c r="D109" i="5" s="1"/>
  <c r="D110" i="5" a="1"/>
  <c r="D110" i="5" s="1"/>
  <c r="D111" i="5" a="1"/>
  <c r="D111" i="5" s="1"/>
  <c r="D112" i="5" a="1"/>
  <c r="D112" i="5" s="1"/>
  <c r="D113" i="5" a="1"/>
  <c r="D113" i="5" s="1"/>
  <c r="D114" i="5" a="1"/>
  <c r="D114" i="5" s="1"/>
  <c r="D115" i="5" a="1"/>
  <c r="D115" i="5" s="1"/>
  <c r="D116" i="5" a="1"/>
  <c r="D116" i="5" s="1"/>
  <c r="D117" i="5" a="1"/>
  <c r="D117" i="5" s="1"/>
  <c r="D118" i="5" a="1"/>
  <c r="D118" i="5" s="1"/>
  <c r="D119" i="5" a="1"/>
  <c r="D119" i="5" s="1"/>
  <c r="D120" i="5" a="1"/>
  <c r="D120" i="5" s="1"/>
  <c r="D121" i="5" a="1"/>
  <c r="D121" i="5" s="1"/>
  <c r="D122" i="5" a="1"/>
  <c r="D122" i="5" s="1"/>
  <c r="D123" i="5" a="1"/>
  <c r="D123" i="5" s="1"/>
  <c r="D124" i="5" a="1"/>
  <c r="D124" i="5" s="1"/>
  <c r="D125" i="5" a="1"/>
  <c r="D125" i="5" s="1"/>
  <c r="D126" i="5" a="1"/>
  <c r="D126" i="5" s="1"/>
  <c r="D127" i="5" a="1"/>
  <c r="D127" i="5" s="1"/>
  <c r="D128" i="5" a="1"/>
  <c r="D128" i="5" s="1"/>
  <c r="D129" i="5" a="1"/>
  <c r="D129" i="5" s="1"/>
  <c r="D130" i="5" a="1"/>
  <c r="D130" i="5" s="1"/>
  <c r="D131" i="5" a="1"/>
  <c r="D131" i="5" s="1"/>
  <c r="D132" i="5" a="1"/>
  <c r="D132" i="5" s="1"/>
  <c r="D133" i="5" a="1"/>
  <c r="D133" i="5" s="1"/>
  <c r="D134" i="5" a="1"/>
  <c r="D134" i="5" s="1"/>
  <c r="D135" i="5" a="1"/>
  <c r="D135" i="5" s="1"/>
  <c r="D136" i="5" a="1"/>
  <c r="D136" i="5" s="1"/>
  <c r="D137" i="5" a="1"/>
  <c r="D137" i="5" s="1"/>
  <c r="D138" i="5" a="1"/>
  <c r="D138" i="5" s="1"/>
  <c r="D139" i="5" a="1"/>
  <c r="D139" i="5" s="1"/>
  <c r="D140" i="5" a="1"/>
  <c r="D140" i="5" s="1"/>
  <c r="D141" i="5" a="1"/>
  <c r="D141" i="5" s="1"/>
  <c r="D142" i="5" a="1"/>
  <c r="D142" i="5" s="1"/>
  <c r="D143" i="5" a="1"/>
  <c r="D143" i="5" s="1"/>
  <c r="D144" i="5" a="1"/>
  <c r="D144" i="5" s="1"/>
  <c r="D145" i="5" a="1"/>
  <c r="D145" i="5" s="1"/>
  <c r="D146" i="5" a="1"/>
  <c r="D146" i="5" s="1"/>
  <c r="D147" i="5" a="1"/>
  <c r="D147" i="5" s="1"/>
  <c r="D148" i="5" a="1"/>
  <c r="D148" i="5" s="1"/>
  <c r="D149" i="5" a="1"/>
  <c r="D149" i="5" s="1"/>
  <c r="D150" i="5" a="1"/>
  <c r="D150" i="5" s="1"/>
  <c r="D151" i="5" a="1"/>
  <c r="D151" i="5" s="1"/>
  <c r="D152" i="5" a="1"/>
  <c r="D152" i="5" s="1"/>
  <c r="D153" i="5" a="1"/>
  <c r="D153" i="5" s="1"/>
  <c r="D154" i="5" a="1"/>
  <c r="D154" i="5" s="1"/>
  <c r="D155" i="5" a="1"/>
  <c r="D155" i="5" s="1"/>
  <c r="D156" i="5" a="1"/>
  <c r="D156" i="5" s="1"/>
  <c r="D157" i="5" a="1"/>
  <c r="D157" i="5" s="1"/>
  <c r="D163" i="5" a="1"/>
  <c r="D163" i="5" s="1"/>
  <c r="D10" i="5" a="1"/>
  <c r="D10" i="5" s="1"/>
  <c r="C11" i="5" a="1"/>
  <c r="C11" i="5" s="1"/>
  <c r="C12" i="5" a="1"/>
  <c r="C12" i="5" s="1"/>
  <c r="C13" i="5" a="1"/>
  <c r="C13" i="5" s="1"/>
  <c r="C14" i="5" a="1"/>
  <c r="C14" i="5" s="1"/>
  <c r="C15" i="5" a="1"/>
  <c r="C15" i="5" s="1"/>
  <c r="C16" i="5" a="1"/>
  <c r="C16" i="5" s="1"/>
  <c r="C17" i="5" a="1"/>
  <c r="C17" i="5" s="1"/>
  <c r="C19" i="5" a="1"/>
  <c r="C19" i="5" s="1"/>
  <c r="C20" i="5" a="1"/>
  <c r="C20" i="5" s="1"/>
  <c r="C21" i="5" a="1"/>
  <c r="C21" i="5" s="1"/>
  <c r="C22" i="5" a="1"/>
  <c r="C22" i="5" s="1"/>
  <c r="C23" i="5" a="1"/>
  <c r="C23" i="5" s="1"/>
  <c r="C24" i="5" a="1"/>
  <c r="C24" i="5" s="1"/>
  <c r="C25" i="5" a="1"/>
  <c r="C25" i="5" s="1"/>
  <c r="F25" i="5" s="1"/>
  <c r="C26" i="5" a="1"/>
  <c r="C26" i="5" s="1"/>
  <c r="C27" i="5" a="1"/>
  <c r="C27" i="5" s="1"/>
  <c r="C28" i="5" a="1"/>
  <c r="C28" i="5" s="1"/>
  <c r="C29" i="5" a="1"/>
  <c r="C29" i="5" s="1"/>
  <c r="C30" i="5" a="1"/>
  <c r="C30" i="5" s="1"/>
  <c r="C31" i="5" a="1"/>
  <c r="C31" i="5" s="1"/>
  <c r="C32" i="5" a="1"/>
  <c r="C32" i="5" s="1"/>
  <c r="C33" i="5" a="1"/>
  <c r="C33" i="5" s="1"/>
  <c r="C34" i="5" a="1"/>
  <c r="C34" i="5" s="1"/>
  <c r="C35" i="5" a="1"/>
  <c r="C35" i="5" s="1"/>
  <c r="C36" i="5" a="1"/>
  <c r="C36" i="5" s="1"/>
  <c r="C37" i="5" a="1"/>
  <c r="C37" i="5" s="1"/>
  <c r="C38" i="5" a="1"/>
  <c r="C38" i="5" s="1"/>
  <c r="C39" i="5" a="1"/>
  <c r="C39" i="5" s="1"/>
  <c r="C40" i="5" a="1"/>
  <c r="C40" i="5" s="1"/>
  <c r="C41" i="5" a="1"/>
  <c r="C41" i="5" s="1"/>
  <c r="C42" i="5" a="1"/>
  <c r="C42" i="5" s="1"/>
  <c r="C43" i="5" a="1"/>
  <c r="C43" i="5" s="1"/>
  <c r="C44" i="5" a="1"/>
  <c r="C44" i="5" s="1"/>
  <c r="C45" i="5" a="1"/>
  <c r="C45" i="5" s="1"/>
  <c r="C46" i="5" a="1"/>
  <c r="C46" i="5" s="1"/>
  <c r="C47" i="5" a="1"/>
  <c r="C47" i="5" s="1"/>
  <c r="C48" i="5" a="1"/>
  <c r="C48" i="5" s="1"/>
  <c r="C49" i="5" a="1"/>
  <c r="C49" i="5" s="1"/>
  <c r="C50" i="5" a="1"/>
  <c r="C50" i="5" s="1"/>
  <c r="C51" i="5" a="1"/>
  <c r="C51" i="5" s="1"/>
  <c r="C52" i="5" a="1"/>
  <c r="C52" i="5" s="1"/>
  <c r="C53" i="5" a="1"/>
  <c r="C53" i="5" s="1"/>
  <c r="C54" i="5" a="1"/>
  <c r="C54" i="5" s="1"/>
  <c r="C55" i="5" a="1"/>
  <c r="C55" i="5" s="1"/>
  <c r="C56" i="5" a="1"/>
  <c r="C56" i="5" s="1"/>
  <c r="C57" i="5" a="1"/>
  <c r="C57" i="5" s="1"/>
  <c r="C58" i="5" a="1"/>
  <c r="C58" i="5" s="1"/>
  <c r="C59" i="5" a="1"/>
  <c r="C59" i="5" s="1"/>
  <c r="C60" i="5" a="1"/>
  <c r="C60" i="5" s="1"/>
  <c r="C61" i="5" a="1"/>
  <c r="C61" i="5" s="1"/>
  <c r="C62" i="5" a="1"/>
  <c r="C62" i="5" s="1"/>
  <c r="C63" i="5" a="1"/>
  <c r="C63" i="5" s="1"/>
  <c r="C64" i="5" a="1"/>
  <c r="C64" i="5" s="1"/>
  <c r="C65" i="5" a="1"/>
  <c r="C65" i="5" s="1"/>
  <c r="C66" i="5" a="1"/>
  <c r="C66" i="5" s="1"/>
  <c r="C67" i="5" a="1"/>
  <c r="C67" i="5" s="1"/>
  <c r="C68" i="5" a="1"/>
  <c r="C68" i="5" s="1"/>
  <c r="C69" i="5" a="1"/>
  <c r="C69" i="5" s="1"/>
  <c r="F69" i="5" s="1"/>
  <c r="C70" i="5" a="1"/>
  <c r="C70" i="5" s="1"/>
  <c r="C71" i="5" a="1"/>
  <c r="C71" i="5" s="1"/>
  <c r="F71" i="5" s="1"/>
  <c r="C72" i="5" a="1"/>
  <c r="C72" i="5" s="1"/>
  <c r="C73" i="5" a="1"/>
  <c r="C73" i="5" s="1"/>
  <c r="F73" i="5" s="1"/>
  <c r="C74" i="5" a="1"/>
  <c r="C74" i="5" s="1"/>
  <c r="C75" i="5" a="1"/>
  <c r="C75" i="5" s="1"/>
  <c r="F75" i="5" s="1"/>
  <c r="C76" i="5" a="1"/>
  <c r="C76" i="5" s="1"/>
  <c r="C77" i="5" a="1"/>
  <c r="C77" i="5" s="1"/>
  <c r="F77" i="5" s="1"/>
  <c r="C78" i="5" a="1"/>
  <c r="C78" i="5" s="1"/>
  <c r="C79" i="5" a="1"/>
  <c r="C79" i="5" s="1"/>
  <c r="F79" i="5" s="1"/>
  <c r="C80" i="5" a="1"/>
  <c r="C80" i="5" s="1"/>
  <c r="C81" i="5" a="1"/>
  <c r="C81" i="5" s="1"/>
  <c r="C82" i="5" a="1"/>
  <c r="C82" i="5" s="1"/>
  <c r="C83" i="5" a="1"/>
  <c r="C83" i="5" s="1"/>
  <c r="F83" i="5" s="1"/>
  <c r="C84" i="5" a="1"/>
  <c r="C84" i="5" s="1"/>
  <c r="C85" i="5" a="1"/>
  <c r="C85" i="5" s="1"/>
  <c r="C86" i="5" a="1"/>
  <c r="C86" i="5" s="1"/>
  <c r="C87" i="5" a="1"/>
  <c r="C87" i="5" s="1"/>
  <c r="F87" i="5" s="1"/>
  <c r="C88" i="5" a="1"/>
  <c r="C88" i="5" s="1"/>
  <c r="C89" i="5" a="1"/>
  <c r="C89" i="5" s="1"/>
  <c r="F89" i="5" s="1"/>
  <c r="C90" i="5" a="1"/>
  <c r="C90" i="5" s="1"/>
  <c r="C91" i="5" a="1"/>
  <c r="C91" i="5" s="1"/>
  <c r="F91" i="5" s="1"/>
  <c r="C92" i="5" a="1"/>
  <c r="C92" i="5" s="1"/>
  <c r="C93" i="5" a="1"/>
  <c r="C93" i="5" s="1"/>
  <c r="F93" i="5" s="1"/>
  <c r="C94" i="5" a="1"/>
  <c r="C94" i="5" s="1"/>
  <c r="C95" i="5" a="1"/>
  <c r="C95" i="5" s="1"/>
  <c r="F95" i="5" s="1"/>
  <c r="C96" i="5" a="1"/>
  <c r="C96" i="5" s="1"/>
  <c r="C97" i="5" a="1"/>
  <c r="C97" i="5" s="1"/>
  <c r="F97" i="5" s="1"/>
  <c r="C98" i="5" a="1"/>
  <c r="C98" i="5" s="1"/>
  <c r="C99" i="5" a="1"/>
  <c r="C99" i="5" s="1"/>
  <c r="F99" i="5" s="1"/>
  <c r="C100" i="5" a="1"/>
  <c r="C100" i="5" s="1"/>
  <c r="C101" i="5" a="1"/>
  <c r="C101" i="5" s="1"/>
  <c r="F101" i="5" s="1"/>
  <c r="C102" i="5" a="1"/>
  <c r="C102" i="5" s="1"/>
  <c r="C103" i="5" a="1"/>
  <c r="C103" i="5" s="1"/>
  <c r="F103" i="5" s="1"/>
  <c r="C104" i="5" a="1"/>
  <c r="C104" i="5" s="1"/>
  <c r="C105" i="5" a="1"/>
  <c r="C105" i="5" s="1"/>
  <c r="F105" i="5" s="1"/>
  <c r="C106" i="5" a="1"/>
  <c r="C106" i="5" s="1"/>
  <c r="C107" i="5" a="1"/>
  <c r="C107" i="5" s="1"/>
  <c r="F107" i="5" s="1"/>
  <c r="C108" i="5" a="1"/>
  <c r="C108" i="5" s="1"/>
  <c r="C109" i="5" a="1"/>
  <c r="C109" i="5" s="1"/>
  <c r="F109" i="5" s="1"/>
  <c r="C110" i="5" a="1"/>
  <c r="C110" i="5" s="1"/>
  <c r="C111" i="5" a="1"/>
  <c r="C111" i="5" s="1"/>
  <c r="F111" i="5" s="1"/>
  <c r="C112" i="5" a="1"/>
  <c r="C112" i="5" s="1"/>
  <c r="C113" i="5" a="1"/>
  <c r="C113" i="5" s="1"/>
  <c r="F113" i="5" s="1"/>
  <c r="C114" i="5" a="1"/>
  <c r="C114" i="5" s="1"/>
  <c r="C115" i="5" a="1"/>
  <c r="C115" i="5" s="1"/>
  <c r="F115" i="5" s="1"/>
  <c r="C116" i="5" a="1"/>
  <c r="C116" i="5" s="1"/>
  <c r="C117" i="5" a="1"/>
  <c r="C117" i="5" s="1"/>
  <c r="F117" i="5" s="1"/>
  <c r="C118" i="5" a="1"/>
  <c r="C118" i="5" s="1"/>
  <c r="C119" i="5" a="1"/>
  <c r="C119" i="5" s="1"/>
  <c r="F119" i="5" s="1"/>
  <c r="C120" i="5" a="1"/>
  <c r="C120" i="5" s="1"/>
  <c r="C121" i="5" a="1"/>
  <c r="C121" i="5" s="1"/>
  <c r="F121" i="5" s="1"/>
  <c r="C122" i="5" a="1"/>
  <c r="C122" i="5" s="1"/>
  <c r="C123" i="5" a="1"/>
  <c r="C123" i="5" s="1"/>
  <c r="F123" i="5" s="1"/>
  <c r="C124" i="5" a="1"/>
  <c r="C124" i="5" s="1"/>
  <c r="C125" i="5" a="1"/>
  <c r="C125" i="5" s="1"/>
  <c r="F125" i="5" s="1"/>
  <c r="C126" i="5" a="1"/>
  <c r="C126" i="5" s="1"/>
  <c r="C127" i="5" a="1"/>
  <c r="C127" i="5" s="1"/>
  <c r="F127" i="5" s="1"/>
  <c r="C128" i="5" a="1"/>
  <c r="C128" i="5" s="1"/>
  <c r="C129" i="5" a="1"/>
  <c r="C129" i="5" s="1"/>
  <c r="F129" i="5" s="1"/>
  <c r="C130" i="5" a="1"/>
  <c r="C130" i="5" s="1"/>
  <c r="C131" i="5" a="1"/>
  <c r="C131" i="5" s="1"/>
  <c r="F131" i="5" s="1"/>
  <c r="C132" i="5" a="1"/>
  <c r="C132" i="5" s="1"/>
  <c r="C133" i="5" a="1"/>
  <c r="C133" i="5" s="1"/>
  <c r="F133" i="5" s="1"/>
  <c r="C134" i="5" a="1"/>
  <c r="C134" i="5" s="1"/>
  <c r="C135" i="5" a="1"/>
  <c r="C135" i="5" s="1"/>
  <c r="F135" i="5" s="1"/>
  <c r="C136" i="5" a="1"/>
  <c r="C136" i="5" s="1"/>
  <c r="C137" i="5" a="1"/>
  <c r="C137" i="5" s="1"/>
  <c r="F137" i="5" s="1"/>
  <c r="C138" i="5" a="1"/>
  <c r="C138" i="5" s="1"/>
  <c r="C139" i="5" a="1"/>
  <c r="C139" i="5" s="1"/>
  <c r="F139" i="5" s="1"/>
  <c r="C140" i="5" a="1"/>
  <c r="C140" i="5" s="1"/>
  <c r="C141" i="5" a="1"/>
  <c r="C141" i="5" s="1"/>
  <c r="F141" i="5" s="1"/>
  <c r="C142" i="5" a="1"/>
  <c r="C142" i="5" s="1"/>
  <c r="C143" i="5" a="1"/>
  <c r="C143" i="5" s="1"/>
  <c r="F143" i="5" s="1"/>
  <c r="C144" i="5" a="1"/>
  <c r="C144" i="5" s="1"/>
  <c r="C145" i="5" a="1"/>
  <c r="C145" i="5" s="1"/>
  <c r="F145" i="5" s="1"/>
  <c r="C146" i="5" a="1"/>
  <c r="C146" i="5" s="1"/>
  <c r="C147" i="5" a="1"/>
  <c r="C147" i="5" s="1"/>
  <c r="F147" i="5" s="1"/>
  <c r="C148" i="5" a="1"/>
  <c r="C148" i="5" s="1"/>
  <c r="C149" i="5" a="1"/>
  <c r="C149" i="5" s="1"/>
  <c r="C150" i="5" a="1"/>
  <c r="C150" i="5" s="1"/>
  <c r="C151" i="5" a="1"/>
  <c r="C151" i="5" s="1"/>
  <c r="F151" i="5" s="1"/>
  <c r="C152" i="5" a="1"/>
  <c r="C152" i="5" s="1"/>
  <c r="C153" i="5" a="1"/>
  <c r="C153" i="5" s="1"/>
  <c r="F153" i="5" s="1"/>
  <c r="C154" i="5" a="1"/>
  <c r="C154" i="5" s="1"/>
  <c r="C155" i="5" a="1"/>
  <c r="C155" i="5" s="1"/>
  <c r="C156" i="5" a="1"/>
  <c r="C156" i="5" s="1"/>
  <c r="C157" i="5" a="1"/>
  <c r="C157" i="5" s="1"/>
  <c r="C163" i="5" a="1"/>
  <c r="C163" i="5" s="1"/>
  <c r="C10" i="5" a="1"/>
  <c r="C10" i="5" s="1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11" i="4"/>
  <c r="K10" i="4"/>
  <c r="I7" i="4"/>
  <c r="H7" i="4"/>
  <c r="D2" i="2"/>
  <c r="V10" i="5"/>
  <c r="F85" i="5" l="1"/>
  <c r="F81" i="5"/>
  <c r="F155" i="5"/>
  <c r="F157" i="5"/>
  <c r="F149" i="5"/>
  <c r="E10" i="5"/>
  <c r="F16" i="5"/>
  <c r="F21" i="5"/>
  <c r="E25" i="5"/>
  <c r="E21" i="5"/>
  <c r="E16" i="5"/>
  <c r="F67" i="5"/>
  <c r="E67" i="5"/>
  <c r="E65" i="5"/>
  <c r="F65" i="5"/>
  <c r="F63" i="5"/>
  <c r="E63" i="5"/>
  <c r="E61" i="5"/>
  <c r="F61" i="5"/>
  <c r="F59" i="5"/>
  <c r="E59" i="5"/>
  <c r="E57" i="5"/>
  <c r="F57" i="5"/>
  <c r="F55" i="5"/>
  <c r="E55" i="5"/>
  <c r="E53" i="5"/>
  <c r="F53" i="5"/>
  <c r="F51" i="5"/>
  <c r="E51" i="5"/>
  <c r="E49" i="5"/>
  <c r="F49" i="5"/>
  <c r="F47" i="5"/>
  <c r="E47" i="5"/>
  <c r="E45" i="5"/>
  <c r="F45" i="5"/>
  <c r="F43" i="5"/>
  <c r="E43" i="5"/>
  <c r="E41" i="5"/>
  <c r="F41" i="5"/>
  <c r="F39" i="5"/>
  <c r="E39" i="5"/>
  <c r="E37" i="5"/>
  <c r="F37" i="5"/>
  <c r="F35" i="5"/>
  <c r="E35" i="5"/>
  <c r="E33" i="5"/>
  <c r="F33" i="5"/>
  <c r="F31" i="5"/>
  <c r="E31" i="5"/>
  <c r="E29" i="5"/>
  <c r="F29" i="5"/>
  <c r="E12" i="5"/>
  <c r="F12" i="5"/>
  <c r="F27" i="5"/>
  <c r="E27" i="5"/>
  <c r="F23" i="5"/>
  <c r="E23" i="5"/>
  <c r="F19" i="5"/>
  <c r="E19" i="5"/>
  <c r="F14" i="5"/>
  <c r="E14" i="5"/>
  <c r="D164" i="5"/>
  <c r="E155" i="5"/>
  <c r="E151" i="5"/>
  <c r="E147" i="5"/>
  <c r="E143" i="5"/>
  <c r="E139" i="5"/>
  <c r="E135" i="5"/>
  <c r="E131" i="5"/>
  <c r="E127" i="5"/>
  <c r="E123" i="5"/>
  <c r="E119" i="5"/>
  <c r="E115" i="5"/>
  <c r="E111" i="5"/>
  <c r="E107" i="5"/>
  <c r="E103" i="5"/>
  <c r="E99" i="5"/>
  <c r="E95" i="5"/>
  <c r="E91" i="5"/>
  <c r="E87" i="5"/>
  <c r="E83" i="5"/>
  <c r="E79" i="5"/>
  <c r="E75" i="5"/>
  <c r="E71" i="5"/>
  <c r="C164" i="5"/>
  <c r="F10" i="5"/>
  <c r="F163" i="5"/>
  <c r="E163" i="5"/>
  <c r="F156" i="5"/>
  <c r="E156" i="5"/>
  <c r="F154" i="5"/>
  <c r="E154" i="5"/>
  <c r="F152" i="5"/>
  <c r="E152" i="5"/>
  <c r="F150" i="5"/>
  <c r="E150" i="5"/>
  <c r="F148" i="5"/>
  <c r="E148" i="5"/>
  <c r="F146" i="5"/>
  <c r="E146" i="5"/>
  <c r="F144" i="5"/>
  <c r="E144" i="5"/>
  <c r="F142" i="5"/>
  <c r="E142" i="5"/>
  <c r="F140" i="5"/>
  <c r="E140" i="5"/>
  <c r="F138" i="5"/>
  <c r="E138" i="5"/>
  <c r="F136" i="5"/>
  <c r="E136" i="5"/>
  <c r="F134" i="5"/>
  <c r="E134" i="5"/>
  <c r="F132" i="5"/>
  <c r="E132" i="5"/>
  <c r="F130" i="5"/>
  <c r="E130" i="5"/>
  <c r="F128" i="5"/>
  <c r="E128" i="5"/>
  <c r="F126" i="5"/>
  <c r="E126" i="5"/>
  <c r="F124" i="5"/>
  <c r="E124" i="5"/>
  <c r="F122" i="5"/>
  <c r="E122" i="5"/>
  <c r="F120" i="5"/>
  <c r="E120" i="5"/>
  <c r="F118" i="5"/>
  <c r="E118" i="5"/>
  <c r="F116" i="5"/>
  <c r="E116" i="5"/>
  <c r="F114" i="5"/>
  <c r="E114" i="5"/>
  <c r="F112" i="5"/>
  <c r="E112" i="5"/>
  <c r="F110" i="5"/>
  <c r="E110" i="5"/>
  <c r="F108" i="5"/>
  <c r="E108" i="5"/>
  <c r="F106" i="5"/>
  <c r="E106" i="5"/>
  <c r="F104" i="5"/>
  <c r="E104" i="5"/>
  <c r="F102" i="5"/>
  <c r="E102" i="5"/>
  <c r="F100" i="5"/>
  <c r="E100" i="5"/>
  <c r="F98" i="5"/>
  <c r="E98" i="5"/>
  <c r="F96" i="5"/>
  <c r="E96" i="5"/>
  <c r="F94" i="5"/>
  <c r="E94" i="5"/>
  <c r="F92" i="5"/>
  <c r="E92" i="5"/>
  <c r="F90" i="5"/>
  <c r="E90" i="5"/>
  <c r="F88" i="5"/>
  <c r="E88" i="5"/>
  <c r="F86" i="5"/>
  <c r="E86" i="5"/>
  <c r="F84" i="5"/>
  <c r="E84" i="5"/>
  <c r="F82" i="5"/>
  <c r="E82" i="5"/>
  <c r="F80" i="5"/>
  <c r="E80" i="5"/>
  <c r="F78" i="5"/>
  <c r="E78" i="5"/>
  <c r="F76" i="5"/>
  <c r="E76" i="5"/>
  <c r="F74" i="5"/>
  <c r="E74" i="5"/>
  <c r="F72" i="5"/>
  <c r="E72" i="5"/>
  <c r="F70" i="5"/>
  <c r="E70" i="5"/>
  <c r="F68" i="5"/>
  <c r="E68" i="5"/>
  <c r="F66" i="5"/>
  <c r="E66" i="5"/>
  <c r="F64" i="5"/>
  <c r="E64" i="5"/>
  <c r="F62" i="5"/>
  <c r="E62" i="5"/>
  <c r="F60" i="5"/>
  <c r="E60" i="5"/>
  <c r="F58" i="5"/>
  <c r="E58" i="5"/>
  <c r="F56" i="5"/>
  <c r="E56" i="5"/>
  <c r="F54" i="5"/>
  <c r="E54" i="5"/>
  <c r="F52" i="5"/>
  <c r="E52" i="5"/>
  <c r="F50" i="5"/>
  <c r="E50" i="5"/>
  <c r="F48" i="5"/>
  <c r="E48" i="5"/>
  <c r="F46" i="5"/>
  <c r="E46" i="5"/>
  <c r="F44" i="5"/>
  <c r="E44" i="5"/>
  <c r="F42" i="5"/>
  <c r="E42" i="5"/>
  <c r="F40" i="5"/>
  <c r="E40" i="5"/>
  <c r="F38" i="5"/>
  <c r="E38" i="5"/>
  <c r="F36" i="5"/>
  <c r="E36" i="5"/>
  <c r="F34" i="5"/>
  <c r="E34" i="5"/>
  <c r="F32" i="5"/>
  <c r="E32" i="5"/>
  <c r="F30" i="5"/>
  <c r="E30" i="5"/>
  <c r="F28" i="5"/>
  <c r="E28" i="5"/>
  <c r="F26" i="5"/>
  <c r="E26" i="5"/>
  <c r="F24" i="5"/>
  <c r="E24" i="5"/>
  <c r="F22" i="5"/>
  <c r="E22" i="5"/>
  <c r="F20" i="5"/>
  <c r="E20" i="5"/>
  <c r="F17" i="5"/>
  <c r="E17" i="5"/>
  <c r="F15" i="5"/>
  <c r="E15" i="5"/>
  <c r="F13" i="5"/>
  <c r="E13" i="5"/>
  <c r="F11" i="5"/>
  <c r="E11" i="5"/>
  <c r="E157" i="5"/>
  <c r="E153" i="5"/>
  <c r="E149" i="5"/>
  <c r="E145" i="5"/>
  <c r="E141" i="5"/>
  <c r="E137" i="5"/>
  <c r="E133" i="5"/>
  <c r="E129" i="5"/>
  <c r="E125" i="5"/>
  <c r="E121" i="5"/>
  <c r="E117" i="5"/>
  <c r="E113" i="5"/>
  <c r="E109" i="5"/>
  <c r="E105" i="5"/>
  <c r="E101" i="5"/>
  <c r="E97" i="5"/>
  <c r="E93" i="5"/>
  <c r="E89" i="5"/>
  <c r="E85" i="5"/>
  <c r="E81" i="5"/>
  <c r="E77" i="5"/>
  <c r="E73" i="5"/>
  <c r="E69" i="5"/>
  <c r="B5" i="5"/>
  <c r="A1" i="5"/>
  <c r="A4" i="4"/>
  <c r="B2" i="4"/>
  <c r="E164" i="5" l="1"/>
  <c r="F164" i="5"/>
  <c r="D165" i="5"/>
  <c r="AD56" i="2"/>
  <c r="AC56" i="2"/>
  <c r="AA6" i="2"/>
  <c r="AE5" i="2" l="1"/>
  <c r="AE4" i="2" l="1"/>
  <c r="AA3" i="2"/>
  <c r="AA1" i="2"/>
  <c r="F20" i="2"/>
  <c r="E20" i="2"/>
  <c r="F21" i="2" l="1"/>
  <c r="G20" i="2" s="1"/>
</calcChain>
</file>

<file path=xl/sharedStrings.xml><?xml version="1.0" encoding="utf-8"?>
<sst xmlns="http://schemas.openxmlformats.org/spreadsheetml/2006/main" count="436" uniqueCount="334">
  <si>
    <t>CODIGO</t>
  </si>
  <si>
    <t>DESCRIPCION</t>
  </si>
  <si>
    <t>DEBE</t>
  </si>
  <si>
    <t>HABER</t>
  </si>
  <si>
    <t>DETALLES</t>
  </si>
  <si>
    <t>ASIENTO DE DIARIO</t>
  </si>
  <si>
    <t>ASI-</t>
  </si>
  <si>
    <t>Nº ASIENTO:</t>
  </si>
  <si>
    <t>FECHA:</t>
  </si>
  <si>
    <t>CONCEPTO:</t>
  </si>
  <si>
    <t>NOTAS:</t>
  </si>
  <si>
    <t>TOTAL</t>
  </si>
  <si>
    <t>HAZ CLIC EN EL BONTON
 NUEVA LINEA</t>
  </si>
  <si>
    <t>PLAN DE CUENTAS</t>
  </si>
  <si>
    <t>ASI Nº:</t>
  </si>
  <si>
    <t>SUMAN</t>
  </si>
  <si>
    <t>RIVISADO POR</t>
  </si>
  <si>
    <t>AUTORIZADO POR</t>
  </si>
  <si>
    <t xml:space="preserve">               ELABORADO POR</t>
  </si>
  <si>
    <t>FECHA</t>
  </si>
  <si>
    <t>ASI Nº</t>
  </si>
  <si>
    <t>ING. Nº</t>
  </si>
  <si>
    <t>EGR Nº</t>
  </si>
  <si>
    <t>ND Nº</t>
  </si>
  <si>
    <t>NC Nº</t>
  </si>
  <si>
    <t>CUENTAS</t>
  </si>
  <si>
    <t>ING Nº</t>
  </si>
  <si>
    <t xml:space="preserve">EGR Nº </t>
  </si>
  <si>
    <t>SALDOS</t>
  </si>
  <si>
    <t>MAYOR GENERAL</t>
  </si>
  <si>
    <t>CUENTA:</t>
  </si>
  <si>
    <t>DEBITOS</t>
  </si>
  <si>
    <t>CREDITOS</t>
  </si>
  <si>
    <t>DEUDOR</t>
  </si>
  <si>
    <t>ACREEDOR</t>
  </si>
  <si>
    <t>MOVIMIENTOS</t>
  </si>
  <si>
    <t>BALANCE DE COMPROBACION</t>
  </si>
  <si>
    <t>SUMAS TOTALES</t>
  </si>
  <si>
    <t>1.</t>
  </si>
  <si>
    <t>ACTIVO</t>
  </si>
  <si>
    <t>1.1.</t>
  </si>
  <si>
    <t>ACTIVOS CIRCULANTES</t>
  </si>
  <si>
    <t>1.1.1.</t>
  </si>
  <si>
    <t>ACTIVOS DISPONIBLES</t>
  </si>
  <si>
    <t>1.1.1.1.</t>
  </si>
  <si>
    <t>CAJA</t>
  </si>
  <si>
    <t>1.1.1.1.001</t>
  </si>
  <si>
    <t>CAJA GENERAL</t>
  </si>
  <si>
    <t>1.1.1.1.002</t>
  </si>
  <si>
    <t>CAJA CHICA</t>
  </si>
  <si>
    <t>1.1.1.2.</t>
  </si>
  <si>
    <t>BANCOS</t>
  </si>
  <si>
    <t>1.1.1.2.001</t>
  </si>
  <si>
    <t>EMPRESA X  CTA.CTE.#10012705215805</t>
  </si>
  <si>
    <t>1.1.2.</t>
  </si>
  <si>
    <t>ACTIVOS EXIGIBLES</t>
  </si>
  <si>
    <t>1.1.2.1.</t>
  </si>
  <si>
    <t>CUENTAS POR COBRAR</t>
  </si>
  <si>
    <t>1.1.2.1.001</t>
  </si>
  <si>
    <t>CUENTAS POR COBRAR CLIENTES</t>
  </si>
  <si>
    <t>1.1.2.1.002</t>
  </si>
  <si>
    <t>CUENTAS POR COBRAR EMPLEADOS</t>
  </si>
  <si>
    <t>1.1.2.1.003</t>
  </si>
  <si>
    <t>CUENTAS POR COBRAR OTROS</t>
  </si>
  <si>
    <t>1.1.2.1.004</t>
  </si>
  <si>
    <t>ANTICIPO A JUSTIFICAR</t>
  </si>
  <si>
    <t>1.1.3.</t>
  </si>
  <si>
    <t>ACTIVOS REALIZABLES</t>
  </si>
  <si>
    <t>1.1.3.1.</t>
  </si>
  <si>
    <t>INVENTARIO DE MATERIALES</t>
  </si>
  <si>
    <t>1.1.3.1.001</t>
  </si>
  <si>
    <t>INV. DE ACCESORIOS</t>
  </si>
  <si>
    <t>1.1.3.1.002</t>
  </si>
  <si>
    <t>INV. DE PAPERIA Y UTILES  DE OFICINA</t>
  </si>
  <si>
    <t>1.1.3.1.003</t>
  </si>
  <si>
    <t>INV. DE MATERIALES Y LIMPIEZA</t>
  </si>
  <si>
    <t>1.1.3.2.</t>
  </si>
  <si>
    <t>INVENTARIO DE MERCADERIAS</t>
  </si>
  <si>
    <t>1.1.3.2.001</t>
  </si>
  <si>
    <t>GRANOS BASICOS</t>
  </si>
  <si>
    <t>1.1.4.</t>
  </si>
  <si>
    <t>OTROS ACTIVOS CIRCULANTES</t>
  </si>
  <si>
    <t>1.1.4.1.</t>
  </si>
  <si>
    <t>IMPUESTOS ANTICIPADOS Y RETENIDOS</t>
  </si>
  <si>
    <t>1.1.4.1.001</t>
  </si>
  <si>
    <t>IVA CREDITO TRIBUNAL</t>
  </si>
  <si>
    <t>1.1.4.1.002</t>
  </si>
  <si>
    <t>ANTICIPO IMPUESTO A LA RENTA</t>
  </si>
  <si>
    <t>1.1.4.1.003</t>
  </si>
  <si>
    <t>ANTICIPO RETENCION EN LA FUENTE</t>
  </si>
  <si>
    <t>1.2.</t>
  </si>
  <si>
    <t>ACTIVOS FIJOS</t>
  </si>
  <si>
    <t>1.2.1.</t>
  </si>
  <si>
    <t>ACTIVOS TANGIBLES</t>
  </si>
  <si>
    <t>1.2.1.1.</t>
  </si>
  <si>
    <t>ACTIVOS DEPRECIABLES</t>
  </si>
  <si>
    <t>1.2.1.1.001</t>
  </si>
  <si>
    <t>INMUEBLES</t>
  </si>
  <si>
    <t>1.2.1.1.002</t>
  </si>
  <si>
    <t>INSTALACIONES</t>
  </si>
  <si>
    <t>1.2.1.2.</t>
  </si>
  <si>
    <t>ACTIVOS NO DEPRECIABLES</t>
  </si>
  <si>
    <t>1.2.1.2.001</t>
  </si>
  <si>
    <t>TERRENO # 1</t>
  </si>
  <si>
    <t>1.2.1.3.</t>
  </si>
  <si>
    <t>DEPRECIACION ACUMULDA</t>
  </si>
  <si>
    <t>1.2.1.3.001</t>
  </si>
  <si>
    <t>INMUEBLES DEP</t>
  </si>
  <si>
    <t>1.2.1.3.002</t>
  </si>
  <si>
    <t>INSTALACIONES DEP</t>
  </si>
  <si>
    <t>1.2.2.</t>
  </si>
  <si>
    <t>ACTIVOS INTANGIBLES</t>
  </si>
  <si>
    <t>1.2.2.1.</t>
  </si>
  <si>
    <t>MARCAS</t>
  </si>
  <si>
    <t>1.2.2.1.001</t>
  </si>
  <si>
    <t>SERVICIO DE EMPRESA</t>
  </si>
  <si>
    <t>1.2.2.1.002</t>
  </si>
  <si>
    <t>MARCA DE PRODUCTO</t>
  </si>
  <si>
    <t>1.2.2.2.</t>
  </si>
  <si>
    <t>SOFTWARE</t>
  </si>
  <si>
    <t>1.2.2.2.001</t>
  </si>
  <si>
    <t>SOFTWARE CONTABLE</t>
  </si>
  <si>
    <t>1.3.</t>
  </si>
  <si>
    <t>OTROS ACTIVOS</t>
  </si>
  <si>
    <t>1.3.1.</t>
  </si>
  <si>
    <t>ACTIVOS DIFERIDOS</t>
  </si>
  <si>
    <t>1.3.1.1.</t>
  </si>
  <si>
    <t>GASTOS DE CONSTITUCION</t>
  </si>
  <si>
    <t>1.3.1.1.001</t>
  </si>
  <si>
    <t>1.3.1.2.</t>
  </si>
  <si>
    <t>GASTOS DE CONSTRUCCION</t>
  </si>
  <si>
    <t>1.3.2.</t>
  </si>
  <si>
    <t>OTROS ACTIVOS VARIOS</t>
  </si>
  <si>
    <t>1.3.2.1.</t>
  </si>
  <si>
    <t>DEPOSITOD ENTREGADO EN GARANTIA</t>
  </si>
  <si>
    <t>1.3.2.1.001</t>
  </si>
  <si>
    <t>INMUEBLES ENTREGADOS EN GARANTIA</t>
  </si>
  <si>
    <t>2.</t>
  </si>
  <si>
    <t>PASIVO</t>
  </si>
  <si>
    <t>2.1.</t>
  </si>
  <si>
    <t>PASIVOS A CORTO PLAZO</t>
  </si>
  <si>
    <t>2.1.1.</t>
  </si>
  <si>
    <t>CUENTAS POR PAGAR</t>
  </si>
  <si>
    <t>2.1.1.1.</t>
  </si>
  <si>
    <t>PROVEEDORES NACIONALES</t>
  </si>
  <si>
    <t>2.1.1.1.001</t>
  </si>
  <si>
    <t>INDUSTRIALES CXP</t>
  </si>
  <si>
    <t>2.1.1.2.</t>
  </si>
  <si>
    <t>PROVEEDORES LOCALES</t>
  </si>
  <si>
    <t>2.1.1.2.001</t>
  </si>
  <si>
    <t>PROVEEDOR X CXP</t>
  </si>
  <si>
    <t>2.1.1.3.</t>
  </si>
  <si>
    <t>SERVICIOS POR PAGAR</t>
  </si>
  <si>
    <t>2.1.1.3.001</t>
  </si>
  <si>
    <t>SERV. ENERGIA  CXP</t>
  </si>
  <si>
    <t>2.1.1.3.002</t>
  </si>
  <si>
    <t>TELEFONO E INTERNET CXP</t>
  </si>
  <si>
    <t>2.1.1.4.</t>
  </si>
  <si>
    <t>OTRAS CUENTAS POR PAGAR</t>
  </si>
  <si>
    <t>2.1.1.4.001</t>
  </si>
  <si>
    <t>CUENTAS VARIAS POR PAGAR</t>
  </si>
  <si>
    <t>2.1.2.</t>
  </si>
  <si>
    <t>NOMINA POR PAGAR</t>
  </si>
  <si>
    <t>2.1.2.1.</t>
  </si>
  <si>
    <t>REMUNERACIONES POR PAGAR</t>
  </si>
  <si>
    <t>2.1.2.1.001</t>
  </si>
  <si>
    <t>SUELDOS POR PAGAR</t>
  </si>
  <si>
    <t>2.1.2.1.002</t>
  </si>
  <si>
    <t>DESCUENTOS POR ATRASOS</t>
  </si>
  <si>
    <t>2.1.2.1.003</t>
  </si>
  <si>
    <t>LIQUIDACIONES POR PAGAR</t>
  </si>
  <si>
    <t>2.1.2.2.</t>
  </si>
  <si>
    <t>INSS E INATEC POR PAGAR</t>
  </si>
  <si>
    <t>2.1.2.2.001</t>
  </si>
  <si>
    <t>APORTES PERSONAL Y PATRONAL CXP</t>
  </si>
  <si>
    <t>2.1.2.2.002</t>
  </si>
  <si>
    <t>INATEC POR PAGAR</t>
  </si>
  <si>
    <t>2.1.2.3.</t>
  </si>
  <si>
    <t>PROVICIONES POR PAGAR</t>
  </si>
  <si>
    <t>2.1.2.3.001</t>
  </si>
  <si>
    <t>DECIMO TERCER MES POR PAGAR</t>
  </si>
  <si>
    <t>2.1.2.3.002</t>
  </si>
  <si>
    <t>VACACIONES POR PAGAR</t>
  </si>
  <si>
    <t>2.1.2.3.003</t>
  </si>
  <si>
    <t>INDEMNIZACIONES POR PAGAR</t>
  </si>
  <si>
    <t>2.1.3.</t>
  </si>
  <si>
    <t>OBLIGACIONES FISCALES POR PAGAR</t>
  </si>
  <si>
    <t>2.1.3.1.</t>
  </si>
  <si>
    <t>IMPUESTOS POR PAGAR</t>
  </si>
  <si>
    <t>2.1.3.1.001</t>
  </si>
  <si>
    <t>IMPUESTO A LA RENTA POR PAGAR</t>
  </si>
  <si>
    <t>2.1.3.1.002</t>
  </si>
  <si>
    <t>IVA POR PAGAR (15%)</t>
  </si>
  <si>
    <t>2.1.3.2.</t>
  </si>
  <si>
    <t>RETENCIONES FUENTE POR PAGAR</t>
  </si>
  <si>
    <t>2.1.3.2.001</t>
  </si>
  <si>
    <t>2% RET.FTE. SERVICIOS</t>
  </si>
  <si>
    <t>2.1.3.2.002</t>
  </si>
  <si>
    <t>5% RET.FTE. SERVICIO</t>
  </si>
  <si>
    <t>2.1.3.2.003</t>
  </si>
  <si>
    <t>2% RET. FTE DE COMPRAS</t>
  </si>
  <si>
    <t>2.1.3.2.004</t>
  </si>
  <si>
    <t>10% RET.FTE.HONORARIOS PROFESIONALES</t>
  </si>
  <si>
    <t>2.1.3.3.</t>
  </si>
  <si>
    <t>RETENCIONES IVA POR PAGAR</t>
  </si>
  <si>
    <t>2.1.3.3.001</t>
  </si>
  <si>
    <t>15% RET. IVA VENTAS</t>
  </si>
  <si>
    <t>2.1.3.4.</t>
  </si>
  <si>
    <t>OTROS IMPUESTOS POR PAGAR</t>
  </si>
  <si>
    <t>2.1.3.5.</t>
  </si>
  <si>
    <t>RETENCIONES SOBRE SALARIO</t>
  </si>
  <si>
    <t>2.1.3.5.001</t>
  </si>
  <si>
    <t>RETENCIONES SOBRE SALARIO DGI  XP</t>
  </si>
  <si>
    <t>2.2.</t>
  </si>
  <si>
    <t>PASIVOS A LARGO PLAZO</t>
  </si>
  <si>
    <t>2.2.1.</t>
  </si>
  <si>
    <t>PRESTAMOS A LARGO PLAZO</t>
  </si>
  <si>
    <t>2.2.1.1.</t>
  </si>
  <si>
    <t>PRESTMOS SOCIOS LARGO PLAZO</t>
  </si>
  <si>
    <t>2.2.1.1.001</t>
  </si>
  <si>
    <t>R.G. PMO LARGO PLAZO</t>
  </si>
  <si>
    <t>3.</t>
  </si>
  <si>
    <t>PATRIMONIO</t>
  </si>
  <si>
    <t>3.1.</t>
  </si>
  <si>
    <t>PATRIMONIO NEGOCIO X</t>
  </si>
  <si>
    <t>3.1.1.</t>
  </si>
  <si>
    <t>CAPITAL SOCIAL</t>
  </si>
  <si>
    <t>3.1.1.1.</t>
  </si>
  <si>
    <t>CAPITAL PAGADO</t>
  </si>
  <si>
    <t>3.1.1.1.001</t>
  </si>
  <si>
    <t>CAPITAL NEGOCIO X</t>
  </si>
  <si>
    <t>3.1.2.</t>
  </si>
  <si>
    <t>RESERVAS</t>
  </si>
  <si>
    <t>3.1.2.1.</t>
  </si>
  <si>
    <t>RESERVAS PATRIMONIALES</t>
  </si>
  <si>
    <t>3.1.2.1.001</t>
  </si>
  <si>
    <t>RESERVA FACULTATIVA</t>
  </si>
  <si>
    <t>3.1.2.1.002</t>
  </si>
  <si>
    <t>RESERVA DE CAPITAL</t>
  </si>
  <si>
    <t>3.1.2.1.003</t>
  </si>
  <si>
    <t>RESERVA LEGAL</t>
  </si>
  <si>
    <t>3.1.3.</t>
  </si>
  <si>
    <t>RESULTADOS</t>
  </si>
  <si>
    <t>3.1.3.1.</t>
  </si>
  <si>
    <t>RESULTADOS ANTERIORES</t>
  </si>
  <si>
    <t>3.1.3.1.001</t>
  </si>
  <si>
    <t>UTILIDADES ANTERIORES</t>
  </si>
  <si>
    <t>3.1.3.1.002</t>
  </si>
  <si>
    <t>PERDIDAS ANTERIORES</t>
  </si>
  <si>
    <t>3.1.3.1.003</t>
  </si>
  <si>
    <t>AMORTIZACION PERDIDAS ANTERIORES</t>
  </si>
  <si>
    <t>3.1.3.2.</t>
  </si>
  <si>
    <t>RESULTADOS DEL EJERCICIO</t>
  </si>
  <si>
    <t>3.1.3.2.001</t>
  </si>
  <si>
    <t>UTILIDADES DE EJERCICIO</t>
  </si>
  <si>
    <t>4.</t>
  </si>
  <si>
    <t>INGRESOS</t>
  </si>
  <si>
    <t>4.1.</t>
  </si>
  <si>
    <t>INGRESOS OPERACIONALES</t>
  </si>
  <si>
    <t>4.1.1.</t>
  </si>
  <si>
    <t>VENTAS GENERALES</t>
  </si>
  <si>
    <t>4.1.1.1.</t>
  </si>
  <si>
    <t>VENTAS NETAS</t>
  </si>
  <si>
    <t>4.1.1.1.001</t>
  </si>
  <si>
    <t>VENTAS DE GRANOS BASICOS</t>
  </si>
  <si>
    <t>5.</t>
  </si>
  <si>
    <t>COSTOS</t>
  </si>
  <si>
    <t>5.1.</t>
  </si>
  <si>
    <t>COSTOS OPERACIONALES</t>
  </si>
  <si>
    <t>5.1.1.</t>
  </si>
  <si>
    <t>COSTO DE VENTA</t>
  </si>
  <si>
    <t>5.1.1.1.</t>
  </si>
  <si>
    <t>COSTOS DE VENTAS GRANOS BASICO</t>
  </si>
  <si>
    <t>5.1.1.1.001</t>
  </si>
  <si>
    <t>COSTO GRANOS BASICO</t>
  </si>
  <si>
    <t>6.</t>
  </si>
  <si>
    <t>GASTOS</t>
  </si>
  <si>
    <t>6.1.</t>
  </si>
  <si>
    <t>GASTOS OPERACIONALES</t>
  </si>
  <si>
    <t>6.1.1.</t>
  </si>
  <si>
    <t>GASTOS DE ADMINISTRACION</t>
  </si>
  <si>
    <t>6.1.1.1.</t>
  </si>
  <si>
    <t>SUELDOS Y SIMILARES ADMON</t>
  </si>
  <si>
    <t>6.1.1.1.001</t>
  </si>
  <si>
    <t>SUELDOS Y SALARIOS ADMON</t>
  </si>
  <si>
    <t>6.1.1.1.002</t>
  </si>
  <si>
    <t>COMPONENTE SALARIAL ADM</t>
  </si>
  <si>
    <t>6.1.1.1.003</t>
  </si>
  <si>
    <t>HORA EXTRA ADM</t>
  </si>
  <si>
    <t>6.1.2.</t>
  </si>
  <si>
    <t>GASTOS DE VENTAS</t>
  </si>
  <si>
    <t>6.1.2.1.</t>
  </si>
  <si>
    <t>SUELDOS Y SIMILARES</t>
  </si>
  <si>
    <t>6.1.2.1.001</t>
  </si>
  <si>
    <t>SUELDOS Y SALARIOS DE VENTAS</t>
  </si>
  <si>
    <t>6.1.2.1.002</t>
  </si>
  <si>
    <t>COMPROBANTE SALARIAL DE VTA</t>
  </si>
  <si>
    <t>6.1.2.1.003</t>
  </si>
  <si>
    <t>HORAS EXTRAS VTAS</t>
  </si>
  <si>
    <t>6.1.3.</t>
  </si>
  <si>
    <t>GASTOS FINANCIEROS</t>
  </si>
  <si>
    <t>6.1.3.1.</t>
  </si>
  <si>
    <t>GASTOS BANCARIOS</t>
  </si>
  <si>
    <t>6.1.3.1.001</t>
  </si>
  <si>
    <t>GTOS BANC.X CHEQUERA</t>
  </si>
  <si>
    <t>6.1.3.1.002</t>
  </si>
  <si>
    <t>GAST.X SERV.BANC.</t>
  </si>
  <si>
    <t>6.1.3.1.003</t>
  </si>
  <si>
    <t>GAST. X DEVALUACION DE LA MONEDA FIN.</t>
  </si>
  <si>
    <t>6.1.4.</t>
  </si>
  <si>
    <t>GASTOS GENERALES</t>
  </si>
  <si>
    <t>6.1.4.1.</t>
  </si>
  <si>
    <t>MANTENIMIENTO DE MUEBLES Y ENSERES GEN</t>
  </si>
  <si>
    <t>6.1.4.1.001</t>
  </si>
  <si>
    <t>MANT. DE MUEBLES GEN</t>
  </si>
  <si>
    <t>6.1.4.1.002</t>
  </si>
  <si>
    <t>MANT. DE ENSERES GEN</t>
  </si>
  <si>
    <t>6.1.4.2.</t>
  </si>
  <si>
    <t>CONS. DE ENEGIA ELECTRICA GEN</t>
  </si>
  <si>
    <t>6.1.4.2.01</t>
  </si>
  <si>
    <t>CONS.ENEGIA ENEL GEN</t>
  </si>
  <si>
    <t>6.1.4.3.</t>
  </si>
  <si>
    <t>MOVILIZACIONE LOCALE GEN</t>
  </si>
  <si>
    <t>6.1.4.3.003</t>
  </si>
  <si>
    <t>VIATICOS GEN</t>
  </si>
  <si>
    <t>6.1.4.3.004</t>
  </si>
  <si>
    <t>PASAJES AEREOS GEN.</t>
  </si>
  <si>
    <t>NOMBRE DE LA EMPRESA X</t>
  </si>
  <si>
    <t>CONTABILIZAR</t>
  </si>
  <si>
    <t>REPORTES</t>
  </si>
  <si>
    <t>CONFIGURACIONES</t>
  </si>
  <si>
    <t>SELECIONE EL CODIGO DE CTA</t>
  </si>
  <si>
    <t>PARA PRESENTAR EL LIBRO MAYOR</t>
  </si>
  <si>
    <t>XCFSDFSDFS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</si>
</sst>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F800]dddd\,\ mmmm\ dd\,\ yyyy"/>
    <numFmt numFmtId="165" formatCode="dd\-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gradientFill degree="45"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2" fillId="0" borderId="0" xfId="0" applyFont="1" applyAlignment="1">
      <alignment horizontal="right"/>
    </xf>
    <xf numFmtId="0" fontId="0" fillId="2" borderId="0" xfId="0" applyFill="1"/>
    <xf numFmtId="0" fontId="0" fillId="3" borderId="0" xfId="0" applyFill="1" applyAlignment="1">
      <alignment horizontal="right"/>
    </xf>
    <xf numFmtId="0" fontId="0" fillId="3" borderId="0" xfId="0" applyFill="1"/>
    <xf numFmtId="0" fontId="2" fillId="3" borderId="0" xfId="0" applyFont="1" applyFill="1"/>
    <xf numFmtId="0" fontId="2" fillId="3" borderId="1" xfId="0" applyFont="1" applyFill="1" applyBorder="1" applyAlignment="1">
      <alignment horizontal="center"/>
    </xf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2" fillId="3" borderId="0" xfId="0" applyFont="1" applyFill="1" applyAlignment="1">
      <alignment horizontal="right"/>
    </xf>
    <xf numFmtId="0" fontId="3" fillId="5" borderId="12" xfId="0" applyFont="1" applyFill="1" applyBorder="1" applyAlignment="1">
      <alignment wrapText="1"/>
    </xf>
    <xf numFmtId="43" fontId="0" fillId="3" borderId="0" xfId="1" applyFont="1" applyFill="1"/>
    <xf numFmtId="0" fontId="4" fillId="3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2" fillId="0" borderId="18" xfId="0" applyFont="1" applyBorder="1"/>
    <xf numFmtId="43" fontId="2" fillId="0" borderId="0" xfId="1" applyFont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7" borderId="0" xfId="0" applyFill="1"/>
    <xf numFmtId="164" fontId="0" fillId="7" borderId="0" xfId="0" applyNumberFormat="1" applyFill="1"/>
    <xf numFmtId="0" fontId="2" fillId="0" borderId="1" xfId="0" applyFont="1" applyBorder="1" applyAlignment="1">
      <alignment horizontal="right"/>
    </xf>
    <xf numFmtId="43" fontId="0" fillId="0" borderId="1" xfId="1" applyFont="1" applyBorder="1"/>
    <xf numFmtId="43" fontId="0" fillId="0" borderId="20" xfId="1" applyFont="1" applyBorder="1"/>
    <xf numFmtId="43" fontId="0" fillId="0" borderId="0" xfId="1" applyFont="1"/>
    <xf numFmtId="43" fontId="0" fillId="0" borderId="0" xfId="0" applyNumberFormat="1"/>
    <xf numFmtId="0" fontId="0" fillId="8" borderId="0" xfId="0" applyFill="1"/>
    <xf numFmtId="0" fontId="0" fillId="9" borderId="0" xfId="0" applyFill="1"/>
    <xf numFmtId="0" fontId="0" fillId="3" borderId="7" xfId="0" applyFill="1" applyBorder="1" applyProtection="1">
      <protection locked="0"/>
    </xf>
    <xf numFmtId="0" fontId="0" fillId="3" borderId="8" xfId="0" applyFill="1" applyBorder="1" applyProtection="1">
      <protection locked="0"/>
    </xf>
    <xf numFmtId="0" fontId="3" fillId="5" borderId="9" xfId="0" applyFont="1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164" fontId="0" fillId="0" borderId="0" xfId="0" applyNumberFormat="1"/>
    <xf numFmtId="0" fontId="5" fillId="0" borderId="0" xfId="0" applyFont="1" applyAlignment="1">
      <alignment horizontal="center" vertical="center"/>
    </xf>
    <xf numFmtId="165" fontId="0" fillId="0" borderId="0" xfId="0" applyNumberFormat="1"/>
    <xf numFmtId="0" fontId="9" fillId="8" borderId="0" xfId="2" applyFill="1"/>
    <xf numFmtId="0" fontId="8" fillId="8" borderId="0" xfId="0" applyFont="1" applyFill="1"/>
    <xf numFmtId="14" fontId="0" fillId="0" borderId="0" xfId="0" applyNumberFormat="1"/>
    <xf numFmtId="0" fontId="7" fillId="9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14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3" borderId="12" xfId="0" applyFill="1" applyBorder="1" applyAlignment="1" applyProtection="1">
      <alignment horizontal="center"/>
      <protection locked="0"/>
    </xf>
    <xf numFmtId="0" fontId="3" fillId="4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0" fillId="3" borderId="0" xfId="0" applyFill="1" applyAlignment="1" applyProtection="1">
      <alignment horizontal="center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ist" dx="22" fmlaLink="$Q$1" fmlaRange="BALANCE!$V$10:$V$155" noThreeD="1" sel="0" val="0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AYOR!A1"/><Relationship Id="rId2" Type="http://schemas.openxmlformats.org/officeDocument/2006/relationships/hyperlink" Target="#DIARIO!A1"/><Relationship Id="rId1" Type="http://schemas.openxmlformats.org/officeDocument/2006/relationships/hyperlink" Target="#D!A1"/><Relationship Id="rId6" Type="http://schemas.openxmlformats.org/officeDocument/2006/relationships/hyperlink" Target="https://aplicaexcelcontable.com/blog/sistema-contable-basico-tutoriales-video-1.html" TargetMode="External"/><Relationship Id="rId5" Type="http://schemas.openxmlformats.org/officeDocument/2006/relationships/hyperlink" Target="https://aplicaexcelcontable.com/blog/sistema-contable-v6-0" TargetMode="External"/><Relationship Id="rId4" Type="http://schemas.openxmlformats.org/officeDocument/2006/relationships/hyperlink" Target="#BALANC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133350</xdr:rowOff>
    </xdr:from>
    <xdr:to>
      <xdr:col>3</xdr:col>
      <xdr:colOff>447675</xdr:colOff>
      <xdr:row>4</xdr:row>
      <xdr:rowOff>47625</xdr:rowOff>
    </xdr:to>
    <xdr:sp macro="[0]!IRAD" textlink="">
      <xdr:nvSpPr>
        <xdr:cNvPr id="2" name="Rectángulo redondead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71550" y="514350"/>
          <a:ext cx="1762125" cy="29527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ASIENTOS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15</xdr:row>
          <xdr:rowOff>38100</xdr:rowOff>
        </xdr:from>
        <xdr:to>
          <xdr:col>9</xdr:col>
          <xdr:colOff>447675</xdr:colOff>
          <xdr:row>17</xdr:row>
          <xdr:rowOff>0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276225</xdr:colOff>
      <xdr:row>2</xdr:row>
      <xdr:rowOff>133350</xdr:rowOff>
    </xdr:from>
    <xdr:to>
      <xdr:col>12</xdr:col>
      <xdr:colOff>514350</xdr:colOff>
      <xdr:row>4</xdr:row>
      <xdr:rowOff>47625</xdr:rowOff>
    </xdr:to>
    <xdr:sp macro="[0]!IRADIARIO" textlink="">
      <xdr:nvSpPr>
        <xdr:cNvPr id="12" name="Rectángulo redondeado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429625" y="514350"/>
          <a:ext cx="1762125" cy="29527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HOJA</a:t>
          </a:r>
          <a:r>
            <a:rPr lang="es-ES" sz="1100" b="1" baseline="0"/>
            <a:t> DIARIO</a:t>
          </a:r>
          <a:endParaRPr lang="es-ES" sz="1100" b="1"/>
        </a:p>
      </xdr:txBody>
    </xdr:sp>
    <xdr:clientData/>
  </xdr:twoCellAnchor>
  <xdr:twoCellAnchor>
    <xdr:from>
      <xdr:col>10</xdr:col>
      <xdr:colOff>276225</xdr:colOff>
      <xdr:row>5</xdr:row>
      <xdr:rowOff>9525</xdr:rowOff>
    </xdr:from>
    <xdr:to>
      <xdr:col>12</xdr:col>
      <xdr:colOff>514350</xdr:colOff>
      <xdr:row>6</xdr:row>
      <xdr:rowOff>114300</xdr:rowOff>
    </xdr:to>
    <xdr:sp macro="[0]!IRAMAYOR" textlink="">
      <xdr:nvSpPr>
        <xdr:cNvPr id="13" name="Rectángulo redondeado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429625" y="962025"/>
          <a:ext cx="1762125" cy="29527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HOJA</a:t>
          </a:r>
          <a:r>
            <a:rPr lang="es-ES" sz="1100" b="1" baseline="0"/>
            <a:t> MAYOR</a:t>
          </a:r>
          <a:endParaRPr lang="es-ES" sz="1100" b="1"/>
        </a:p>
      </xdr:txBody>
    </xdr:sp>
    <xdr:clientData/>
  </xdr:twoCellAnchor>
  <xdr:twoCellAnchor>
    <xdr:from>
      <xdr:col>10</xdr:col>
      <xdr:colOff>276225</xdr:colOff>
      <xdr:row>7</xdr:row>
      <xdr:rowOff>76200</xdr:rowOff>
    </xdr:from>
    <xdr:to>
      <xdr:col>12</xdr:col>
      <xdr:colOff>514350</xdr:colOff>
      <xdr:row>8</xdr:row>
      <xdr:rowOff>180975</xdr:rowOff>
    </xdr:to>
    <xdr:sp macro="[0]!IRABALANC" textlink="">
      <xdr:nvSpPr>
        <xdr:cNvPr id="14" name="Rectángulo redondeado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429625" y="1409700"/>
          <a:ext cx="1762125" cy="29527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BALANCE</a:t>
          </a:r>
          <a:r>
            <a:rPr lang="es-ES" sz="1100" b="1" baseline="0"/>
            <a:t> DE COMPROB.</a:t>
          </a:r>
          <a:endParaRPr lang="es-ES" sz="1100" b="1"/>
        </a:p>
      </xdr:txBody>
    </xdr:sp>
    <xdr:clientData/>
  </xdr:twoCellAnchor>
  <xdr:twoCellAnchor>
    <xdr:from>
      <xdr:col>10</xdr:col>
      <xdr:colOff>542925</xdr:colOff>
      <xdr:row>14</xdr:row>
      <xdr:rowOff>95250</xdr:rowOff>
    </xdr:from>
    <xdr:to>
      <xdr:col>14</xdr:col>
      <xdr:colOff>190500</xdr:colOff>
      <xdr:row>21</xdr:row>
      <xdr:rowOff>76200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96325" y="2762250"/>
          <a:ext cx="2695575" cy="1314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400" b="1">
              <a:solidFill>
                <a:srgbClr val="FFC000"/>
              </a:solidFill>
            </a:rPr>
            <a:t>Te</a:t>
          </a:r>
          <a:r>
            <a:rPr lang="es-ES" sz="1400" b="1" baseline="0">
              <a:solidFill>
                <a:srgbClr val="FFC000"/>
              </a:solidFill>
            </a:rPr>
            <a:t> Invito a ver la Presentacion del Sistema Contable Completo:</a:t>
          </a:r>
          <a:endParaRPr lang="es-ES" sz="1400" b="1">
            <a:solidFill>
              <a:srgbClr val="FFC000"/>
            </a:solidFill>
          </a:endParaRPr>
        </a:p>
      </xdr:txBody>
    </xdr:sp>
    <xdr:clientData/>
  </xdr:twoCellAnchor>
  <xdr:twoCellAnchor>
    <xdr:from>
      <xdr:col>11</xdr:col>
      <xdr:colOff>152400</xdr:colOff>
      <xdr:row>18</xdr:row>
      <xdr:rowOff>95250</xdr:rowOff>
    </xdr:from>
    <xdr:to>
      <xdr:col>13</xdr:col>
      <xdr:colOff>561975</xdr:colOff>
      <xdr:row>20</xdr:row>
      <xdr:rowOff>47625</xdr:rowOff>
    </xdr:to>
    <xdr:sp macro="" textlink="">
      <xdr:nvSpPr>
        <xdr:cNvPr id="5" name="Rectángulo redondeado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067800" y="3524250"/>
          <a:ext cx="1933575" cy="333375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400" b="1">
              <a:solidFill>
                <a:srgbClr val="FF0000"/>
              </a:solidFill>
            </a:rPr>
            <a:t>CLIC AQUI PARA VER</a:t>
          </a:r>
        </a:p>
      </xdr:txBody>
    </xdr:sp>
    <xdr:clientData/>
  </xdr:twoCellAnchor>
  <xdr:twoCellAnchor>
    <xdr:from>
      <xdr:col>4</xdr:col>
      <xdr:colOff>352424</xdr:colOff>
      <xdr:row>3</xdr:row>
      <xdr:rowOff>133350</xdr:rowOff>
    </xdr:from>
    <xdr:to>
      <xdr:col>8</xdr:col>
      <xdr:colOff>457199</xdr:colOff>
      <xdr:row>6</xdr:row>
      <xdr:rowOff>47625</xdr:rowOff>
    </xdr:to>
    <xdr:sp macro="" textlink="">
      <xdr:nvSpPr>
        <xdr:cNvPr id="4" name="Elipse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00424" y="704850"/>
          <a:ext cx="3686175" cy="485775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400" b="1">
              <a:solidFill>
                <a:srgbClr val="FF0000"/>
              </a:solidFill>
            </a:rPr>
            <a:t>CLIC PARA VER VIDEO AYUDA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1333500</xdr:colOff>
      <xdr:row>1</xdr:row>
      <xdr:rowOff>85725</xdr:rowOff>
    </xdr:from>
    <xdr:to>
      <xdr:col>6</xdr:col>
      <xdr:colOff>1914525</xdr:colOff>
      <xdr:row>4</xdr:row>
      <xdr:rowOff>9525</xdr:rowOff>
    </xdr:to>
    <xdr:sp macro="[0]!REGRESARMENU" textlink="">
      <xdr:nvSpPr>
        <xdr:cNvPr id="2" name="Flecha curvada hacia la izquierd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315200" y="276225"/>
          <a:ext cx="581025" cy="495300"/>
        </a:xfrm>
        <a:prstGeom prst="curvedLeftArrow">
          <a:avLst/>
        </a:prstGeom>
        <a:effectLst>
          <a:reflection blurRad="6350" stA="50000" endA="300" endPos="90000" dist="508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>
              <a:solidFill>
                <a:srgbClr val="FF0000"/>
              </a:solidFill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21</xdr:row>
          <xdr:rowOff>142875</xdr:rowOff>
        </xdr:from>
        <xdr:to>
          <xdr:col>6</xdr:col>
          <xdr:colOff>666750</xdr:colOff>
          <xdr:row>23</xdr:row>
          <xdr:rowOff>95250</xdr:rowOff>
        </xdr:to>
        <xdr:sp macro="" textlink="">
          <xdr:nvSpPr>
            <xdr:cNvPr id="2052" name="CommandButton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895350</xdr:colOff>
          <xdr:row>21</xdr:row>
          <xdr:rowOff>152400</xdr:rowOff>
        </xdr:from>
        <xdr:to>
          <xdr:col>6</xdr:col>
          <xdr:colOff>1924050</xdr:colOff>
          <xdr:row>23</xdr:row>
          <xdr:rowOff>104775</xdr:rowOff>
        </xdr:to>
        <xdr:sp macro="" textlink="">
          <xdr:nvSpPr>
            <xdr:cNvPr id="2054" name="CommandButton4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2</xdr:row>
          <xdr:rowOff>104775</xdr:rowOff>
        </xdr:from>
        <xdr:to>
          <xdr:col>11</xdr:col>
          <xdr:colOff>571500</xdr:colOff>
          <xdr:row>11</xdr:row>
          <xdr:rowOff>57150</xdr:rowOff>
        </xdr:to>
        <xdr:sp macro="" textlink="">
          <xdr:nvSpPr>
            <xdr:cNvPr id="2055" name="List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9525</xdr:colOff>
      <xdr:row>59</xdr:row>
      <xdr:rowOff>104775</xdr:rowOff>
    </xdr:from>
    <xdr:to>
      <xdr:col>27</xdr:col>
      <xdr:colOff>971550</xdr:colOff>
      <xdr:row>59</xdr:row>
      <xdr:rowOff>104776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22793325" y="11639550"/>
          <a:ext cx="1885950" cy="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1162050</xdr:colOff>
      <xdr:row>59</xdr:row>
      <xdr:rowOff>114300</xdr:rowOff>
    </xdr:from>
    <xdr:to>
      <xdr:col>29</xdr:col>
      <xdr:colOff>285750</xdr:colOff>
      <xdr:row>59</xdr:row>
      <xdr:rowOff>123826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>
          <a:off x="24869775" y="11649075"/>
          <a:ext cx="1914525" cy="9526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542925</xdr:colOff>
      <xdr:row>59</xdr:row>
      <xdr:rowOff>114301</xdr:rowOff>
    </xdr:from>
    <xdr:to>
      <xdr:col>30</xdr:col>
      <xdr:colOff>1438275</xdr:colOff>
      <xdr:row>59</xdr:row>
      <xdr:rowOff>123825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 flipV="1">
          <a:off x="27041475" y="11649076"/>
          <a:ext cx="1857375" cy="9524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3</xdr:row>
      <xdr:rowOff>95250</xdr:rowOff>
    </xdr:from>
    <xdr:to>
      <xdr:col>15</xdr:col>
      <xdr:colOff>571500</xdr:colOff>
      <xdr:row>5</xdr:row>
      <xdr:rowOff>38100</xdr:rowOff>
    </xdr:to>
    <xdr:sp macro="[0]!REGRESARMENU" textlink="">
      <xdr:nvSpPr>
        <xdr:cNvPr id="2" name="Flecha izquierda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125450" y="685800"/>
          <a:ext cx="933450" cy="323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361950</xdr:colOff>
          <xdr:row>1</xdr:row>
          <xdr:rowOff>57150</xdr:rowOff>
        </xdr:from>
        <xdr:to>
          <xdr:col>15</xdr:col>
          <xdr:colOff>657225</xdr:colOff>
          <xdr:row>2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NUEVO DIARIO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371475</xdr:colOff>
      <xdr:row>5</xdr:row>
      <xdr:rowOff>85725</xdr:rowOff>
    </xdr:from>
    <xdr:to>
      <xdr:col>12</xdr:col>
      <xdr:colOff>628650</xdr:colOff>
      <xdr:row>7</xdr:row>
      <xdr:rowOff>95250</xdr:rowOff>
    </xdr:to>
    <xdr:sp macro="[0]!REGRESARMENU" textlink="">
      <xdr:nvSpPr>
        <xdr:cNvPr id="2" name="Flecha izquierda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572750" y="1038225"/>
          <a:ext cx="10191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IR A 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</xdr:row>
      <xdr:rowOff>161925</xdr:rowOff>
    </xdr:from>
    <xdr:to>
      <xdr:col>7</xdr:col>
      <xdr:colOff>504825</xdr:colOff>
      <xdr:row>3</xdr:row>
      <xdr:rowOff>152400</xdr:rowOff>
    </xdr:to>
    <xdr:sp macro="[0]!REGRESARMENU" textlink="">
      <xdr:nvSpPr>
        <xdr:cNvPr id="2" name="Flecha izquierd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915150" y="352425"/>
          <a:ext cx="923925" cy="3714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 b="1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P41"/>
  <sheetViews>
    <sheetView tabSelected="1" workbookViewId="0">
      <selection activeCell="G16" sqref="G16:G17"/>
    </sheetView>
  </sheetViews>
  <sheetFormatPr baseColWidth="10" defaultRowHeight="15" x14ac:dyDescent="0.25"/>
  <cols>
    <col min="6" max="6" width="19.42578125" customWidth="1"/>
  </cols>
  <sheetData>
    <row r="1" spans="1:16" x14ac:dyDescent="0.25">
      <c r="A1" s="30"/>
      <c r="B1" s="30"/>
      <c r="C1" s="44" t="s">
        <v>327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30"/>
      <c r="P1" s="30"/>
    </row>
    <row r="2" spans="1:16" x14ac:dyDescent="0.25">
      <c r="A2" s="29"/>
      <c r="B2" s="45" t="s">
        <v>328</v>
      </c>
      <c r="C2" s="45"/>
      <c r="D2" s="45"/>
      <c r="E2" s="29"/>
      <c r="F2" s="45" t="s">
        <v>329</v>
      </c>
      <c r="G2" s="45"/>
      <c r="H2" s="45"/>
      <c r="I2" s="29"/>
      <c r="J2" s="29"/>
      <c r="K2" s="45" t="s">
        <v>330</v>
      </c>
      <c r="L2" s="45"/>
      <c r="M2" s="45"/>
      <c r="N2" s="29"/>
      <c r="O2" s="29"/>
      <c r="P2" s="29"/>
    </row>
    <row r="3" spans="1:16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</row>
    <row r="10" spans="1:16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</row>
    <row r="11" spans="1:16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</row>
    <row r="12" spans="1:16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</row>
    <row r="13" spans="1:16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</row>
    <row r="14" spans="1:16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</row>
    <row r="15" spans="1:16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16" spans="1:16" x14ac:dyDescent="0.25">
      <c r="A16" s="29"/>
      <c r="B16" s="29"/>
      <c r="C16" s="29"/>
      <c r="D16" s="29"/>
      <c r="E16" s="29" t="s">
        <v>331</v>
      </c>
      <c r="F16" s="29"/>
      <c r="G16" s="73" t="s">
        <v>46</v>
      </c>
      <c r="H16" s="29"/>
      <c r="I16" s="29"/>
      <c r="J16" s="29"/>
      <c r="K16" s="29"/>
      <c r="L16" s="29"/>
      <c r="M16" s="29"/>
      <c r="N16" s="29"/>
      <c r="O16" s="29"/>
      <c r="P16" s="29"/>
    </row>
    <row r="17" spans="1:16" x14ac:dyDescent="0.25">
      <c r="A17" s="29"/>
      <c r="B17" s="29"/>
      <c r="C17" s="29"/>
      <c r="D17" s="29"/>
      <c r="E17" s="29" t="s">
        <v>332</v>
      </c>
      <c r="F17" s="29"/>
      <c r="G17" s="73"/>
      <c r="H17" s="29"/>
      <c r="I17" s="29"/>
      <c r="J17" s="29"/>
      <c r="K17" s="29"/>
      <c r="L17" s="29"/>
      <c r="M17" s="29"/>
      <c r="N17" s="29"/>
      <c r="O17" s="29"/>
      <c r="P17" s="29"/>
    </row>
    <row r="18" spans="1:16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</row>
    <row r="19" spans="1:16" x14ac:dyDescent="0.25">
      <c r="A19" s="29"/>
      <c r="B19" s="42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</row>
    <row r="20" spans="1:16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1:16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spans="1:16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</row>
    <row r="23" spans="1:16" x14ac:dyDescent="0.25">
      <c r="A23" s="29"/>
      <c r="B23" s="41"/>
      <c r="C23" s="29"/>
      <c r="D23" s="29"/>
      <c r="E23" s="29"/>
      <c r="F23" s="29"/>
      <c r="G23" s="29"/>
      <c r="H23" s="41"/>
      <c r="I23" s="29"/>
      <c r="J23" s="29"/>
      <c r="K23" s="29"/>
      <c r="L23" s="29"/>
      <c r="M23" s="29"/>
      <c r="N23" s="29"/>
      <c r="O23" s="29"/>
      <c r="P23" s="29"/>
    </row>
    <row r="24" spans="1:16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</row>
    <row r="25" spans="1:16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16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</row>
    <row r="27" spans="1:16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</row>
    <row r="28" spans="1:16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</row>
    <row r="29" spans="1:16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</row>
    <row r="30" spans="1:16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</row>
    <row r="31" spans="1:16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</row>
    <row r="33" spans="1:16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16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</row>
    <row r="35" spans="1:16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</row>
    <row r="36" spans="1:16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</row>
    <row r="37" spans="1:16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</row>
    <row r="38" spans="1:16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</row>
    <row r="39" spans="1:16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1:16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</row>
    <row r="41" spans="1:16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</sheetData>
  <sheetProtection algorithmName="SHA-512" hashValue="4fo6VVOJydePAPTCIHEz+LTtQHN+9LXi9JpEH0p1C8O6o+MoP8imlp8ahk7yhyWYC2dMrlxpI+KfY4nJ7cH79Q==" saltValue="a47dDuMPNZYd7AhTWp6Y0g==" spinCount="100000" sheet="1" selectLockedCells="1"/>
  <mergeCells count="5">
    <mergeCell ref="C1:N1"/>
    <mergeCell ref="B2:D2"/>
    <mergeCell ref="F2:H2"/>
    <mergeCell ref="K2:M2"/>
    <mergeCell ref="G16:G1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09" r:id="rId3" name="CommandButton1">
          <controlPr defaultSize="0" autoLine="0" autoPict="0" r:id="rId4">
            <anchor moveWithCells="1">
              <from>
                <xdr:col>7</xdr:col>
                <xdr:colOff>133350</xdr:colOff>
                <xdr:row>15</xdr:row>
                <xdr:rowOff>38100</xdr:rowOff>
              </from>
              <to>
                <xdr:col>9</xdr:col>
                <xdr:colOff>447675</xdr:colOff>
                <xdr:row>17</xdr:row>
                <xdr:rowOff>0</xdr:rowOff>
              </to>
            </anchor>
          </controlPr>
        </control>
      </mc:Choice>
      <mc:Fallback>
        <control shapeId="17409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Hoja1!$A:$A</xm:f>
          </x14:formula1>
          <xm:sqref>G16:G17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E61"/>
  <sheetViews>
    <sheetView showRowColHeaders="0" zoomScale="90" zoomScaleNormal="90" workbookViewId="0">
      <selection activeCell="C6" sqref="C6:G8"/>
    </sheetView>
  </sheetViews>
  <sheetFormatPr baseColWidth="10" defaultRowHeight="15" x14ac:dyDescent="0.25"/>
  <cols>
    <col min="3" max="3" width="15.42578125" customWidth="1"/>
    <col min="4" max="4" width="25.42578125" customWidth="1"/>
    <col min="5" max="6" width="13" customWidth="1"/>
    <col min="7" max="7" width="34.85546875" customWidth="1"/>
    <col min="27" max="27" width="13.85546875" customWidth="1"/>
    <col min="28" max="28" width="27.42578125" customWidth="1"/>
    <col min="29" max="30" width="14.42578125" customWidth="1"/>
    <col min="31" max="31" width="32.85546875" customWidth="1"/>
  </cols>
  <sheetData>
    <row r="1" spans="1:31" x14ac:dyDescent="0.25">
      <c r="A1" s="5"/>
      <c r="B1" s="5"/>
      <c r="C1" s="58" t="s">
        <v>5</v>
      </c>
      <c r="D1" s="58"/>
      <c r="E1" s="58"/>
      <c r="F1" s="58"/>
      <c r="G1" s="58"/>
      <c r="H1" s="5"/>
      <c r="I1" s="5"/>
      <c r="J1" s="5"/>
      <c r="K1" s="5"/>
      <c r="L1" s="5"/>
      <c r="M1" s="5"/>
      <c r="AA1" s="60" t="str">
        <f>MENU!C1</f>
        <v>NOMBRE DE LA EMPRESA X</v>
      </c>
      <c r="AB1" s="60"/>
      <c r="AC1" s="60"/>
      <c r="AD1" s="60"/>
      <c r="AE1" s="60"/>
    </row>
    <row r="2" spans="1:31" x14ac:dyDescent="0.25">
      <c r="A2" s="5"/>
      <c r="B2" s="5"/>
      <c r="C2" s="6" t="s">
        <v>6</v>
      </c>
      <c r="D2" s="7">
        <f>MAX(DIARIO!B2:B1000)+1</f>
        <v>2</v>
      </c>
      <c r="E2" s="7"/>
      <c r="F2" s="7"/>
      <c r="G2" s="7"/>
      <c r="H2" s="59" t="s">
        <v>13</v>
      </c>
      <c r="I2" s="59"/>
      <c r="J2" s="59"/>
      <c r="K2" s="59"/>
      <c r="L2" s="59"/>
      <c r="M2" s="5"/>
    </row>
    <row r="3" spans="1:31" x14ac:dyDescent="0.25">
      <c r="A3" s="5"/>
      <c r="B3" s="5"/>
      <c r="C3" s="6" t="s">
        <v>7</v>
      </c>
      <c r="D3" s="36"/>
      <c r="E3" s="6" t="s">
        <v>8</v>
      </c>
      <c r="F3" s="37">
        <v>40940</v>
      </c>
      <c r="G3" s="7"/>
      <c r="H3" s="5"/>
      <c r="I3" s="5"/>
      <c r="J3" s="5"/>
      <c r="K3" s="5"/>
      <c r="L3" s="5"/>
      <c r="M3" s="5"/>
      <c r="AA3" s="61" t="str">
        <f>C1</f>
        <v>ASIENTO DE DIARIO</v>
      </c>
      <c r="AB3" s="61"/>
      <c r="AC3" s="61"/>
      <c r="AD3" s="61"/>
      <c r="AE3" s="61"/>
    </row>
    <row r="4" spans="1:31" ht="21" x14ac:dyDescent="0.35">
      <c r="A4" s="5"/>
      <c r="B4" s="5"/>
      <c r="C4" s="7"/>
      <c r="D4" s="7"/>
      <c r="E4" s="7"/>
      <c r="F4" s="7"/>
      <c r="G4" s="7"/>
      <c r="H4" s="5"/>
      <c r="I4" s="5"/>
      <c r="J4" s="5"/>
      <c r="K4" s="5"/>
      <c r="L4" s="5"/>
      <c r="M4" s="5"/>
      <c r="AD4" s="17" t="s">
        <v>14</v>
      </c>
      <c r="AE4" s="39">
        <f>D3</f>
        <v>0</v>
      </c>
    </row>
    <row r="5" spans="1:31" ht="15.75" thickBot="1" x14ac:dyDescent="0.3">
      <c r="A5" s="5"/>
      <c r="B5" s="5"/>
      <c r="C5" s="8" t="s">
        <v>9</v>
      </c>
      <c r="D5" s="7"/>
      <c r="E5" s="7"/>
      <c r="F5" s="7"/>
      <c r="G5" s="7"/>
      <c r="H5" s="5"/>
      <c r="I5" s="5"/>
      <c r="J5" s="5"/>
      <c r="K5" s="5"/>
      <c r="L5" s="5"/>
      <c r="M5" s="5"/>
      <c r="AA5" t="s">
        <v>9</v>
      </c>
      <c r="AD5" s="2" t="s">
        <v>8</v>
      </c>
      <c r="AE5" s="38">
        <f>F3</f>
        <v>40940</v>
      </c>
    </row>
    <row r="6" spans="1:31" x14ac:dyDescent="0.25">
      <c r="A6" s="5"/>
      <c r="B6" s="5"/>
      <c r="C6" s="46"/>
      <c r="D6" s="47"/>
      <c r="E6" s="47"/>
      <c r="F6" s="47"/>
      <c r="G6" s="48"/>
      <c r="H6" s="5"/>
      <c r="I6" s="5"/>
      <c r="J6" s="5"/>
      <c r="K6" s="5"/>
      <c r="L6" s="5"/>
      <c r="M6" s="5"/>
      <c r="AA6" s="62">
        <f>C6</f>
        <v>0</v>
      </c>
      <c r="AB6" s="63"/>
      <c r="AC6" s="63"/>
      <c r="AD6" s="63"/>
      <c r="AE6" s="64"/>
    </row>
    <row r="7" spans="1:31" x14ac:dyDescent="0.25">
      <c r="A7" s="5"/>
      <c r="B7" s="5"/>
      <c r="C7" s="49"/>
      <c r="D7" s="50"/>
      <c r="E7" s="50"/>
      <c r="F7" s="50"/>
      <c r="G7" s="51"/>
      <c r="H7" s="5"/>
      <c r="I7" s="5"/>
      <c r="J7" s="5"/>
      <c r="K7" s="5"/>
      <c r="L7" s="5"/>
      <c r="M7" s="5"/>
      <c r="AA7" s="65"/>
      <c r="AB7" s="66"/>
      <c r="AC7" s="66"/>
      <c r="AD7" s="66"/>
      <c r="AE7" s="67"/>
    </row>
    <row r="8" spans="1:31" x14ac:dyDescent="0.25">
      <c r="A8" s="5"/>
      <c r="B8" s="5"/>
      <c r="C8" s="49"/>
      <c r="D8" s="50"/>
      <c r="E8" s="50"/>
      <c r="F8" s="50"/>
      <c r="G8" s="51"/>
      <c r="H8" s="5"/>
      <c r="I8" s="5"/>
      <c r="J8" s="5"/>
      <c r="K8" s="5"/>
      <c r="L8" s="5"/>
      <c r="M8" s="5"/>
      <c r="AA8" s="65"/>
      <c r="AB8" s="66"/>
      <c r="AC8" s="66"/>
      <c r="AD8" s="66"/>
      <c r="AE8" s="67"/>
    </row>
    <row r="9" spans="1:31" x14ac:dyDescent="0.25">
      <c r="A9" s="5"/>
      <c r="B9" s="5"/>
      <c r="C9" s="9" t="s">
        <v>0</v>
      </c>
      <c r="D9" s="9" t="s">
        <v>1</v>
      </c>
      <c r="E9" s="9" t="s">
        <v>2</v>
      </c>
      <c r="F9" s="9" t="s">
        <v>3</v>
      </c>
      <c r="G9" s="9" t="s">
        <v>4</v>
      </c>
      <c r="H9" s="5"/>
      <c r="I9" s="5"/>
      <c r="J9" s="5"/>
      <c r="K9" s="5"/>
      <c r="L9" s="5"/>
      <c r="M9" s="5"/>
      <c r="AA9" s="68"/>
      <c r="AB9" s="69"/>
      <c r="AC9" s="69"/>
      <c r="AD9" s="69"/>
      <c r="AE9" s="70"/>
    </row>
    <row r="10" spans="1:31" ht="15.75" thickBot="1" x14ac:dyDescent="0.3">
      <c r="A10" s="5"/>
      <c r="B10" s="5"/>
      <c r="C10" s="31"/>
      <c r="D10" s="10" t="str">
        <f t="shared" ref="D10:D18" si="0">IF(C10&lt;&gt;"",VLOOKUP(C10,PLAN,2,0),"")</f>
        <v/>
      </c>
      <c r="E10" s="34"/>
      <c r="F10" s="34"/>
      <c r="G10" s="34"/>
      <c r="H10" s="5"/>
      <c r="I10" s="5"/>
      <c r="J10" s="5"/>
      <c r="K10" s="5"/>
      <c r="L10" s="5"/>
      <c r="M10" s="5"/>
      <c r="AA10" s="18" t="s">
        <v>0</v>
      </c>
      <c r="AB10" s="18" t="s">
        <v>1</v>
      </c>
      <c r="AC10" s="18" t="s">
        <v>2</v>
      </c>
      <c r="AD10" s="18" t="s">
        <v>3</v>
      </c>
      <c r="AE10" s="18" t="s">
        <v>4</v>
      </c>
    </row>
    <row r="11" spans="1:31" ht="15.75" thickTop="1" x14ac:dyDescent="0.25">
      <c r="A11" s="5"/>
      <c r="B11" s="5"/>
      <c r="C11" s="32"/>
      <c r="D11" s="11" t="str">
        <f t="shared" si="0"/>
        <v/>
      </c>
      <c r="E11" s="35"/>
      <c r="F11" s="35"/>
      <c r="G11" s="34"/>
      <c r="H11" s="5"/>
      <c r="I11" s="5"/>
      <c r="J11" s="5"/>
      <c r="K11" s="5"/>
      <c r="L11" s="5"/>
      <c r="M11" s="5"/>
    </row>
    <row r="12" spans="1:31" x14ac:dyDescent="0.25">
      <c r="A12" s="5"/>
      <c r="B12" s="5"/>
      <c r="C12" s="32"/>
      <c r="D12" s="11" t="str">
        <f t="shared" si="0"/>
        <v/>
      </c>
      <c r="E12" s="35"/>
      <c r="F12" s="35"/>
      <c r="G12" s="35"/>
      <c r="H12" s="5"/>
      <c r="I12" s="5"/>
      <c r="J12" s="5"/>
      <c r="K12" s="5"/>
      <c r="L12" s="5"/>
      <c r="M12" s="5"/>
    </row>
    <row r="13" spans="1:31" x14ac:dyDescent="0.25">
      <c r="A13" s="5"/>
      <c r="B13" s="5"/>
      <c r="C13" s="32"/>
      <c r="D13" s="11" t="str">
        <f t="shared" si="0"/>
        <v/>
      </c>
      <c r="E13" s="35"/>
      <c r="F13" s="35"/>
      <c r="G13" s="35"/>
      <c r="H13" s="5"/>
      <c r="I13" s="5"/>
      <c r="J13" s="5"/>
      <c r="K13" s="5"/>
      <c r="L13" s="5"/>
      <c r="M13" s="5"/>
    </row>
    <row r="14" spans="1:31" x14ac:dyDescent="0.25">
      <c r="A14" s="5"/>
      <c r="B14" s="5"/>
      <c r="C14" s="32"/>
      <c r="D14" s="11" t="str">
        <f t="shared" si="0"/>
        <v/>
      </c>
      <c r="E14" s="35"/>
      <c r="F14" s="35"/>
      <c r="G14" s="35"/>
      <c r="H14" s="5"/>
      <c r="I14" s="5"/>
      <c r="J14" s="5"/>
      <c r="K14" s="5"/>
      <c r="L14" s="5"/>
      <c r="M14" s="5"/>
    </row>
    <row r="15" spans="1:31" x14ac:dyDescent="0.25">
      <c r="A15" s="5"/>
      <c r="B15" s="5"/>
      <c r="C15" s="32"/>
      <c r="D15" s="11" t="str">
        <f t="shared" si="0"/>
        <v/>
      </c>
      <c r="E15" s="35"/>
      <c r="F15" s="35"/>
      <c r="G15" s="35"/>
      <c r="H15" s="5"/>
      <c r="I15" s="5"/>
      <c r="J15" s="5"/>
      <c r="K15" s="5"/>
      <c r="L15" s="5"/>
      <c r="M15" s="5"/>
    </row>
    <row r="16" spans="1:31" x14ac:dyDescent="0.25">
      <c r="A16" s="5"/>
      <c r="B16" s="5"/>
      <c r="C16" s="32"/>
      <c r="D16" s="11" t="str">
        <f t="shared" si="0"/>
        <v/>
      </c>
      <c r="E16" s="35"/>
      <c r="F16" s="35"/>
      <c r="G16" s="35"/>
      <c r="H16" s="5"/>
      <c r="I16" s="5"/>
      <c r="J16" s="5"/>
      <c r="K16" s="5"/>
      <c r="L16" s="5"/>
      <c r="M16" s="5"/>
    </row>
    <row r="17" spans="1:13" x14ac:dyDescent="0.25">
      <c r="A17" s="5"/>
      <c r="B17" s="5"/>
      <c r="C17" s="32"/>
      <c r="D17" s="11" t="str">
        <f t="shared" si="0"/>
        <v/>
      </c>
      <c r="E17" s="35"/>
      <c r="F17" s="35"/>
      <c r="G17" s="35"/>
      <c r="H17" s="5"/>
      <c r="I17" s="5"/>
      <c r="J17" s="5"/>
      <c r="K17" s="5"/>
      <c r="L17" s="5"/>
      <c r="M17" s="5"/>
    </row>
    <row r="18" spans="1:13" x14ac:dyDescent="0.25">
      <c r="A18" s="5"/>
      <c r="B18" s="5"/>
      <c r="C18" s="32"/>
      <c r="D18" s="11" t="str">
        <f t="shared" si="0"/>
        <v/>
      </c>
      <c r="E18" s="35"/>
      <c r="F18" s="35"/>
      <c r="G18" s="35"/>
      <c r="H18" s="5"/>
      <c r="I18" s="5"/>
      <c r="J18" s="5"/>
      <c r="K18" s="5"/>
      <c r="L18" s="5"/>
      <c r="M18" s="5"/>
    </row>
    <row r="19" spans="1:13" ht="30" x14ac:dyDescent="0.25">
      <c r="A19" s="5"/>
      <c r="B19" s="5"/>
      <c r="C19" s="33"/>
      <c r="D19" s="14" t="s">
        <v>12</v>
      </c>
      <c r="E19" s="12"/>
      <c r="F19" s="12"/>
      <c r="G19" s="12"/>
      <c r="H19" s="5"/>
      <c r="I19" s="5"/>
      <c r="J19" s="5"/>
      <c r="K19" s="5"/>
      <c r="L19" s="5"/>
      <c r="M19" s="5"/>
    </row>
    <row r="20" spans="1:13" x14ac:dyDescent="0.25">
      <c r="A20" s="5"/>
      <c r="B20" s="5"/>
      <c r="C20" s="8" t="s">
        <v>10</v>
      </c>
      <c r="D20" s="13" t="s">
        <v>11</v>
      </c>
      <c r="E20" s="15">
        <f>SUM(E10:E19)</f>
        <v>0</v>
      </c>
      <c r="F20" s="15">
        <f>SUM(F10:F19)</f>
        <v>0</v>
      </c>
      <c r="G20" s="16" t="str">
        <f>IF(F21&lt;&gt;0,"OJO ASIENTO NO CUADRA","")</f>
        <v/>
      </c>
      <c r="H20" s="5"/>
      <c r="I20" s="5"/>
      <c r="J20" s="5"/>
      <c r="K20" s="5"/>
      <c r="L20" s="5"/>
      <c r="M20" s="5"/>
    </row>
    <row r="21" spans="1:13" x14ac:dyDescent="0.25">
      <c r="A21" s="5"/>
      <c r="B21" s="5"/>
      <c r="C21" s="52"/>
      <c r="D21" s="53"/>
      <c r="E21" s="15"/>
      <c r="F21" s="15">
        <f>E20-F20</f>
        <v>0</v>
      </c>
      <c r="G21" s="7"/>
      <c r="H21" s="5"/>
      <c r="I21" s="5"/>
      <c r="J21" s="5"/>
      <c r="K21" s="5"/>
      <c r="L21" s="5"/>
      <c r="M21" s="5"/>
    </row>
    <row r="22" spans="1:13" x14ac:dyDescent="0.25">
      <c r="A22" s="5"/>
      <c r="B22" s="5"/>
      <c r="C22" s="54"/>
      <c r="D22" s="55"/>
      <c r="E22" s="7"/>
      <c r="F22" s="7"/>
      <c r="G22" s="7"/>
      <c r="H22" s="5"/>
      <c r="I22" s="5"/>
      <c r="J22" s="5"/>
      <c r="K22" s="5"/>
      <c r="L22" s="5"/>
      <c r="M22" s="5"/>
    </row>
    <row r="23" spans="1:13" x14ac:dyDescent="0.25">
      <c r="A23" s="5"/>
      <c r="B23" s="5"/>
      <c r="C23" s="54"/>
      <c r="D23" s="55"/>
      <c r="E23" s="7"/>
      <c r="F23" s="7"/>
      <c r="G23" s="7"/>
      <c r="H23" s="5"/>
      <c r="I23" s="5"/>
      <c r="J23" s="5"/>
      <c r="K23" s="5"/>
      <c r="L23" s="5"/>
      <c r="M23" s="5"/>
    </row>
    <row r="24" spans="1:13" x14ac:dyDescent="0.25">
      <c r="A24" s="5"/>
      <c r="B24" s="5"/>
      <c r="C24" s="56"/>
      <c r="D24" s="57"/>
      <c r="E24" s="7"/>
      <c r="F24" s="7"/>
      <c r="G24" s="7"/>
      <c r="H24" s="5"/>
      <c r="I24" s="5"/>
      <c r="J24" s="5"/>
      <c r="K24" s="5"/>
      <c r="L24" s="5"/>
      <c r="M24" s="5"/>
    </row>
    <row r="25" spans="1:1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56" spans="27:31" x14ac:dyDescent="0.25">
      <c r="AB56" s="1" t="s">
        <v>15</v>
      </c>
      <c r="AC56" s="19">
        <f>SUM(AC11:AC55)</f>
        <v>0</v>
      </c>
      <c r="AD56" s="19">
        <f>SUM(AD11:AD55)</f>
        <v>0</v>
      </c>
    </row>
    <row r="61" spans="27:31" x14ac:dyDescent="0.25">
      <c r="AA61" t="s">
        <v>18</v>
      </c>
      <c r="AC61" t="s">
        <v>16</v>
      </c>
      <c r="AE61" t="s">
        <v>17</v>
      </c>
    </row>
  </sheetData>
  <sheetProtection algorithmName="SHA-512" hashValue="BZXi2fi2GvCyiYTzm72DTrJUWnL6pjqY5fjYnKUFEwUPxUjByWpF0SOi9XHtY20rLmRKwa+UZ7txhA545/gFeg==" saltValue="TTty0WhNvgAk7+HGuKMTZg==" spinCount="100000" sheet="1" objects="1" scenarios="1" selectLockedCells="1"/>
  <mergeCells count="7">
    <mergeCell ref="C6:G8"/>
    <mergeCell ref="C21:D24"/>
    <mergeCell ref="C1:G1"/>
    <mergeCell ref="H2:L2"/>
    <mergeCell ref="AA1:AE1"/>
    <mergeCell ref="AA3:AE3"/>
    <mergeCell ref="AA6:AE9"/>
  </mergeCells>
  <pageMargins left="0.7" right="0.7" top="0.75" bottom="0.75" header="0.3" footer="0.3"/>
  <pageSetup paperSize="9" scale="7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4" r:id="rId4" name="CommandButton4">
          <controlPr defaultSize="0" autoLine="0" r:id="rId5">
            <anchor moveWithCells="1">
              <from>
                <xdr:col>6</xdr:col>
                <xdr:colOff>895350</xdr:colOff>
                <xdr:row>21</xdr:row>
                <xdr:rowOff>152400</xdr:rowOff>
              </from>
              <to>
                <xdr:col>6</xdr:col>
                <xdr:colOff>1924050</xdr:colOff>
                <xdr:row>23</xdr:row>
                <xdr:rowOff>104775</xdr:rowOff>
              </to>
            </anchor>
          </controlPr>
        </control>
      </mc:Choice>
      <mc:Fallback>
        <control shapeId="2054" r:id="rId4" name="CommandButton4"/>
      </mc:Fallback>
    </mc:AlternateContent>
    <mc:AlternateContent xmlns:mc="http://schemas.openxmlformats.org/markup-compatibility/2006">
      <mc:Choice Requires="x14">
        <control shapeId="2052" r:id="rId6" name="CommandButton3">
          <controlPr defaultSize="0" autoLine="0" r:id="rId7">
            <anchor moveWithCells="1">
              <from>
                <xdr:col>5</xdr:col>
                <xdr:colOff>504825</xdr:colOff>
                <xdr:row>21</xdr:row>
                <xdr:rowOff>142875</xdr:rowOff>
              </from>
              <to>
                <xdr:col>6</xdr:col>
                <xdr:colOff>666750</xdr:colOff>
                <xdr:row>23</xdr:row>
                <xdr:rowOff>95250</xdr:rowOff>
              </to>
            </anchor>
          </controlPr>
        </control>
      </mc:Choice>
      <mc:Fallback>
        <control shapeId="2052" r:id="rId6" name="CommandButton3"/>
      </mc:Fallback>
    </mc:AlternateContent>
    <mc:AlternateContent xmlns:mc="http://schemas.openxmlformats.org/markup-compatibility/2006">
      <mc:Choice Requires="x14">
        <control shapeId="2055" r:id="rId8" name="List Box 7">
          <controlPr defaultSize="0" autoLine="0" autoPict="0">
            <anchor moveWithCells="1">
              <from>
                <xdr:col>7</xdr:col>
                <xdr:colOff>257175</xdr:colOff>
                <xdr:row>2</xdr:row>
                <xdr:rowOff>104775</xdr:rowOff>
              </from>
              <to>
                <xdr:col>11</xdr:col>
                <xdr:colOff>571500</xdr:colOff>
                <xdr:row>11</xdr:row>
                <xdr:rowOff>57150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D9917E0A-DE57-431C-83E4-EE6213390A7E}">
            <xm:f>NOT(ISERROR(SEARCH($G$20,G20)))</xm:f>
            <xm:f>$G$20</xm:f>
            <x14:dxf>
              <fill>
                <patternFill>
                  <bgColor rgb="FFFFFF00"/>
                </patternFill>
              </fill>
            </x14:dxf>
          </x14:cfRule>
          <xm:sqref>G20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Hoja1!$A:$A</xm:f>
          </x14:formula1>
          <xm:sqref>C10:C19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L1000"/>
  <sheetViews>
    <sheetView zoomScale="80" zoomScaleNormal="80" workbookViewId="0"/>
  </sheetViews>
  <sheetFormatPr baseColWidth="10" defaultRowHeight="15" x14ac:dyDescent="0.25"/>
  <cols>
    <col min="2" max="6" width="7" customWidth="1"/>
    <col min="8" max="8" width="31.28515625" customWidth="1"/>
    <col min="9" max="9" width="44.5703125" customWidth="1"/>
    <col min="10" max="10" width="15" customWidth="1"/>
    <col min="11" max="11" width="15.28515625" customWidth="1"/>
  </cols>
  <sheetData>
    <row r="1" spans="1:12" ht="15.75" thickBot="1" x14ac:dyDescent="0.3">
      <c r="A1" s="20" t="s">
        <v>19</v>
      </c>
      <c r="B1" s="20" t="s">
        <v>20</v>
      </c>
      <c r="C1" s="20" t="s">
        <v>21</v>
      </c>
      <c r="D1" s="20" t="s">
        <v>22</v>
      </c>
      <c r="E1" s="20" t="s">
        <v>23</v>
      </c>
      <c r="F1" s="20" t="s">
        <v>24</v>
      </c>
      <c r="G1" s="20" t="s">
        <v>0</v>
      </c>
      <c r="H1" s="20" t="s">
        <v>25</v>
      </c>
      <c r="I1" s="20" t="s">
        <v>1</v>
      </c>
      <c r="J1" s="20" t="s">
        <v>2</v>
      </c>
      <c r="K1" s="20" t="s">
        <v>3</v>
      </c>
      <c r="L1" s="20" t="s">
        <v>4</v>
      </c>
    </row>
    <row r="2" spans="1:12" ht="15.75" thickTop="1" x14ac:dyDescent="0.25">
      <c r="A2" s="40">
        <v>40940</v>
      </c>
      <c r="B2">
        <v>1</v>
      </c>
      <c r="G2" t="s">
        <v>46</v>
      </c>
      <c r="H2" t="s">
        <v>47</v>
      </c>
      <c r="I2" t="s">
        <v>333</v>
      </c>
      <c r="J2" s="27">
        <v>20000</v>
      </c>
      <c r="K2" s="27"/>
    </row>
    <row r="3" spans="1:12" x14ac:dyDescent="0.25">
      <c r="A3" s="40">
        <v>40940</v>
      </c>
      <c r="B3">
        <v>1</v>
      </c>
      <c r="G3" t="s">
        <v>263</v>
      </c>
      <c r="H3" t="s">
        <v>264</v>
      </c>
      <c r="I3" t="s">
        <v>333</v>
      </c>
      <c r="J3" s="27"/>
      <c r="K3" s="27">
        <v>20000</v>
      </c>
    </row>
    <row r="4" spans="1:12" x14ac:dyDescent="0.25">
      <c r="A4" s="40"/>
      <c r="J4" s="27"/>
      <c r="K4" s="27"/>
    </row>
    <row r="5" spans="1:12" x14ac:dyDescent="0.25">
      <c r="A5" s="40"/>
      <c r="J5" s="27"/>
      <c r="K5" s="27"/>
    </row>
    <row r="6" spans="1:12" x14ac:dyDescent="0.25">
      <c r="A6" s="40"/>
      <c r="J6" s="27"/>
      <c r="K6" s="27"/>
    </row>
    <row r="7" spans="1:12" x14ac:dyDescent="0.25">
      <c r="A7" s="40"/>
      <c r="J7" s="27"/>
      <c r="K7" s="27"/>
    </row>
    <row r="8" spans="1:12" x14ac:dyDescent="0.25">
      <c r="A8" s="40"/>
      <c r="J8" s="27"/>
      <c r="K8" s="27"/>
    </row>
    <row r="9" spans="1:12" x14ac:dyDescent="0.25">
      <c r="A9" s="40"/>
      <c r="J9" s="27"/>
      <c r="K9" s="27"/>
    </row>
    <row r="10" spans="1:12" x14ac:dyDescent="0.25">
      <c r="A10" s="40"/>
      <c r="J10" s="27"/>
      <c r="K10" s="27"/>
    </row>
    <row r="11" spans="1:12" x14ac:dyDescent="0.25">
      <c r="A11" s="40"/>
      <c r="J11" s="27"/>
      <c r="K11" s="27"/>
    </row>
    <row r="12" spans="1:12" x14ac:dyDescent="0.25">
      <c r="A12" s="40"/>
      <c r="J12" s="27"/>
      <c r="K12" s="27"/>
    </row>
    <row r="13" spans="1:12" x14ac:dyDescent="0.25">
      <c r="A13" s="40"/>
      <c r="J13" s="27"/>
      <c r="K13" s="27"/>
    </row>
    <row r="14" spans="1:12" x14ac:dyDescent="0.25">
      <c r="A14" s="40"/>
      <c r="J14" s="27"/>
      <c r="K14" s="27"/>
    </row>
    <row r="15" spans="1:12" x14ac:dyDescent="0.25">
      <c r="A15" s="40"/>
      <c r="J15" s="27"/>
      <c r="K15" s="27"/>
    </row>
    <row r="16" spans="1:12" x14ac:dyDescent="0.25">
      <c r="A16" s="40"/>
      <c r="J16" s="27"/>
      <c r="K16" s="27"/>
    </row>
    <row r="17" spans="1:11" x14ac:dyDescent="0.25">
      <c r="A17" s="40"/>
      <c r="J17" s="27"/>
      <c r="K17" s="27"/>
    </row>
    <row r="18" spans="1:11" x14ac:dyDescent="0.25">
      <c r="A18" s="40"/>
      <c r="J18" s="27"/>
      <c r="K18" s="27"/>
    </row>
    <row r="19" spans="1:11" x14ac:dyDescent="0.25">
      <c r="A19" s="40"/>
      <c r="J19" s="27"/>
      <c r="K19" s="27"/>
    </row>
    <row r="20" spans="1:11" x14ac:dyDescent="0.25">
      <c r="A20" s="40"/>
      <c r="J20" s="27"/>
      <c r="K20" s="27"/>
    </row>
    <row r="21" spans="1:11" x14ac:dyDescent="0.25">
      <c r="A21" s="40"/>
      <c r="J21" s="27"/>
      <c r="K21" s="27"/>
    </row>
    <row r="22" spans="1:11" x14ac:dyDescent="0.25">
      <c r="A22" s="40"/>
      <c r="J22" s="27"/>
      <c r="K22" s="27"/>
    </row>
    <row r="23" spans="1:11" x14ac:dyDescent="0.25">
      <c r="A23" s="40"/>
      <c r="J23" s="27"/>
      <c r="K23" s="27"/>
    </row>
    <row r="24" spans="1:11" x14ac:dyDescent="0.25">
      <c r="A24" s="40"/>
      <c r="J24" s="27"/>
      <c r="K24" s="27"/>
    </row>
    <row r="25" spans="1:11" x14ac:dyDescent="0.25">
      <c r="A25" s="40"/>
      <c r="J25" s="27"/>
      <c r="K25" s="27"/>
    </row>
    <row r="26" spans="1:11" x14ac:dyDescent="0.25">
      <c r="A26" s="40"/>
      <c r="J26" s="27"/>
      <c r="K26" s="27"/>
    </row>
    <row r="27" spans="1:11" x14ac:dyDescent="0.25">
      <c r="A27" s="40"/>
      <c r="J27" s="27"/>
      <c r="K27" s="27"/>
    </row>
    <row r="28" spans="1:11" x14ac:dyDescent="0.25">
      <c r="A28" s="40"/>
      <c r="J28" s="27"/>
      <c r="K28" s="27"/>
    </row>
    <row r="29" spans="1:11" x14ac:dyDescent="0.25">
      <c r="A29" s="40"/>
      <c r="J29" s="27"/>
      <c r="K29" s="27"/>
    </row>
    <row r="30" spans="1:11" x14ac:dyDescent="0.25">
      <c r="A30" s="40"/>
      <c r="J30" s="27"/>
      <c r="K30" s="27"/>
    </row>
    <row r="31" spans="1:11" x14ac:dyDescent="0.25">
      <c r="A31" s="40"/>
      <c r="J31" s="27"/>
      <c r="K31" s="27"/>
    </row>
    <row r="32" spans="1:11" x14ac:dyDescent="0.25">
      <c r="A32" s="40"/>
      <c r="J32" s="27"/>
      <c r="K32" s="27"/>
    </row>
    <row r="33" spans="1:11" x14ac:dyDescent="0.25">
      <c r="A33" s="40"/>
      <c r="J33" s="27"/>
      <c r="K33" s="27"/>
    </row>
    <row r="34" spans="1:11" x14ac:dyDescent="0.25">
      <c r="A34" s="40"/>
      <c r="J34" s="27"/>
      <c r="K34" s="27"/>
    </row>
    <row r="35" spans="1:11" x14ac:dyDescent="0.25">
      <c r="A35" s="40"/>
      <c r="J35" s="27"/>
      <c r="K35" s="27"/>
    </row>
    <row r="36" spans="1:11" x14ac:dyDescent="0.25">
      <c r="A36" s="40"/>
      <c r="J36" s="27"/>
      <c r="K36" s="27"/>
    </row>
    <row r="37" spans="1:11" x14ac:dyDescent="0.25">
      <c r="A37" s="40"/>
      <c r="J37" s="27"/>
      <c r="K37" s="27"/>
    </row>
    <row r="38" spans="1:11" x14ac:dyDescent="0.25">
      <c r="A38" s="40"/>
      <c r="J38" s="27"/>
      <c r="K38" s="27"/>
    </row>
    <row r="39" spans="1:11" x14ac:dyDescent="0.25">
      <c r="A39" s="40"/>
      <c r="J39" s="27"/>
      <c r="K39" s="27"/>
    </row>
    <row r="40" spans="1:11" x14ac:dyDescent="0.25">
      <c r="A40" s="40"/>
      <c r="J40" s="27"/>
      <c r="K40" s="27"/>
    </row>
    <row r="41" spans="1:11" x14ac:dyDescent="0.25">
      <c r="A41" s="40"/>
      <c r="J41" s="27"/>
      <c r="K41" s="27"/>
    </row>
    <row r="42" spans="1:11" x14ac:dyDescent="0.25">
      <c r="A42" s="40"/>
      <c r="J42" s="27"/>
      <c r="K42" s="27"/>
    </row>
    <row r="43" spans="1:11" x14ac:dyDescent="0.25">
      <c r="A43" s="40"/>
      <c r="J43" s="27"/>
      <c r="K43" s="27"/>
    </row>
    <row r="44" spans="1:11" x14ac:dyDescent="0.25">
      <c r="A44" s="40"/>
      <c r="J44" s="27"/>
      <c r="K44" s="27"/>
    </row>
    <row r="45" spans="1:11" x14ac:dyDescent="0.25">
      <c r="A45" s="40"/>
      <c r="J45" s="27"/>
      <c r="K45" s="27"/>
    </row>
    <row r="46" spans="1:11" x14ac:dyDescent="0.25">
      <c r="A46" s="40"/>
      <c r="J46" s="27"/>
      <c r="K46" s="27"/>
    </row>
    <row r="47" spans="1:11" x14ac:dyDescent="0.25">
      <c r="A47" s="40"/>
      <c r="J47" s="27"/>
      <c r="K47" s="27"/>
    </row>
    <row r="48" spans="1:11" x14ac:dyDescent="0.25">
      <c r="A48" s="40"/>
      <c r="J48" s="27"/>
      <c r="K48" s="27"/>
    </row>
    <row r="49" spans="1:11" x14ac:dyDescent="0.25">
      <c r="A49" s="40"/>
      <c r="J49" s="27"/>
      <c r="K49" s="27"/>
    </row>
    <row r="50" spans="1:11" x14ac:dyDescent="0.25">
      <c r="A50" s="40"/>
      <c r="J50" s="27"/>
      <c r="K50" s="27"/>
    </row>
    <row r="51" spans="1:11" x14ac:dyDescent="0.25">
      <c r="A51" s="40"/>
      <c r="J51" s="27"/>
      <c r="K51" s="27"/>
    </row>
    <row r="52" spans="1:11" x14ac:dyDescent="0.25">
      <c r="A52" s="40"/>
      <c r="J52" s="27"/>
      <c r="K52" s="27"/>
    </row>
    <row r="53" spans="1:11" x14ac:dyDescent="0.25">
      <c r="A53" s="40"/>
      <c r="J53" s="27"/>
      <c r="K53" s="27"/>
    </row>
    <row r="54" spans="1:11" x14ac:dyDescent="0.25">
      <c r="A54" s="40"/>
      <c r="J54" s="27"/>
      <c r="K54" s="27"/>
    </row>
    <row r="55" spans="1:11" x14ac:dyDescent="0.25">
      <c r="A55" s="40"/>
      <c r="J55" s="27"/>
      <c r="K55" s="27"/>
    </row>
    <row r="56" spans="1:11" x14ac:dyDescent="0.25">
      <c r="A56" s="40"/>
      <c r="J56" s="27"/>
      <c r="K56" s="27"/>
    </row>
    <row r="57" spans="1:11" x14ac:dyDescent="0.25">
      <c r="A57" s="40"/>
      <c r="J57" s="27"/>
      <c r="K57" s="27"/>
    </row>
    <row r="58" spans="1:11" x14ac:dyDescent="0.25">
      <c r="A58" s="40"/>
      <c r="J58" s="27"/>
      <c r="K58" s="27"/>
    </row>
    <row r="59" spans="1:11" x14ac:dyDescent="0.25">
      <c r="A59" s="40"/>
      <c r="J59" s="27"/>
      <c r="K59" s="27"/>
    </row>
    <row r="60" spans="1:11" x14ac:dyDescent="0.25">
      <c r="A60" s="40"/>
      <c r="J60" s="27"/>
      <c r="K60" s="27"/>
    </row>
    <row r="61" spans="1:11" x14ac:dyDescent="0.25">
      <c r="A61" s="40"/>
      <c r="J61" s="27"/>
      <c r="K61" s="27"/>
    </row>
    <row r="62" spans="1:11" x14ac:dyDescent="0.25">
      <c r="A62" s="40"/>
      <c r="J62" s="27"/>
      <c r="K62" s="27"/>
    </row>
    <row r="63" spans="1:11" x14ac:dyDescent="0.25">
      <c r="A63" s="40"/>
      <c r="J63" s="27"/>
      <c r="K63" s="27"/>
    </row>
    <row r="64" spans="1:11" x14ac:dyDescent="0.25">
      <c r="A64" s="40"/>
      <c r="J64" s="27"/>
      <c r="K64" s="27"/>
    </row>
    <row r="65" spans="1:11" x14ac:dyDescent="0.25">
      <c r="A65" s="40"/>
      <c r="J65" s="27"/>
      <c r="K65" s="27"/>
    </row>
    <row r="66" spans="1:11" x14ac:dyDescent="0.25">
      <c r="A66" s="40"/>
      <c r="J66" s="27"/>
      <c r="K66" s="27"/>
    </row>
    <row r="67" spans="1:11" x14ac:dyDescent="0.25">
      <c r="A67" s="40"/>
      <c r="J67" s="27"/>
      <c r="K67" s="27"/>
    </row>
    <row r="68" spans="1:11" x14ac:dyDescent="0.25">
      <c r="A68" s="40"/>
      <c r="J68" s="27"/>
      <c r="K68" s="27"/>
    </row>
    <row r="69" spans="1:11" x14ac:dyDescent="0.25">
      <c r="A69" s="40"/>
      <c r="J69" s="27"/>
      <c r="K69" s="27"/>
    </row>
    <row r="70" spans="1:11" x14ac:dyDescent="0.25">
      <c r="A70" s="40"/>
      <c r="J70" s="27"/>
      <c r="K70" s="27"/>
    </row>
    <row r="71" spans="1:11" x14ac:dyDescent="0.25">
      <c r="A71" s="40"/>
      <c r="J71" s="27"/>
      <c r="K71" s="27"/>
    </row>
    <row r="72" spans="1:11" x14ac:dyDescent="0.25">
      <c r="A72" s="40"/>
      <c r="J72" s="27"/>
      <c r="K72" s="27"/>
    </row>
    <row r="73" spans="1:11" x14ac:dyDescent="0.25">
      <c r="A73" s="40"/>
      <c r="J73" s="27"/>
      <c r="K73" s="27"/>
    </row>
    <row r="74" spans="1:11" x14ac:dyDescent="0.25">
      <c r="A74" s="40"/>
      <c r="J74" s="27"/>
      <c r="K74" s="27"/>
    </row>
    <row r="75" spans="1:11" x14ac:dyDescent="0.25">
      <c r="A75" s="40"/>
      <c r="J75" s="27"/>
      <c r="K75" s="27"/>
    </row>
    <row r="76" spans="1:11" x14ac:dyDescent="0.25">
      <c r="A76" s="40"/>
      <c r="J76" s="27"/>
      <c r="K76" s="27"/>
    </row>
    <row r="77" spans="1:11" x14ac:dyDescent="0.25">
      <c r="A77" s="40"/>
      <c r="J77" s="27"/>
      <c r="K77" s="27"/>
    </row>
    <row r="78" spans="1:11" x14ac:dyDescent="0.25">
      <c r="A78" s="40"/>
      <c r="J78" s="27"/>
      <c r="K78" s="27"/>
    </row>
    <row r="79" spans="1:11" x14ac:dyDescent="0.25">
      <c r="A79" s="40"/>
      <c r="J79" s="27"/>
      <c r="K79" s="27"/>
    </row>
    <row r="80" spans="1:11" x14ac:dyDescent="0.25">
      <c r="A80" s="40"/>
      <c r="J80" s="27"/>
      <c r="K80" s="27"/>
    </row>
    <row r="81" spans="1:11" x14ac:dyDescent="0.25">
      <c r="A81" s="40"/>
      <c r="J81" s="27"/>
      <c r="K81" s="27"/>
    </row>
    <row r="82" spans="1:11" x14ac:dyDescent="0.25">
      <c r="A82" s="40"/>
      <c r="J82" s="27"/>
      <c r="K82" s="27"/>
    </row>
    <row r="83" spans="1:11" x14ac:dyDescent="0.25">
      <c r="A83" s="40"/>
      <c r="J83" s="27"/>
      <c r="K83" s="27"/>
    </row>
    <row r="84" spans="1:11" x14ac:dyDescent="0.25">
      <c r="A84" s="40"/>
      <c r="J84" s="27"/>
      <c r="K84" s="27"/>
    </row>
    <row r="85" spans="1:11" x14ac:dyDescent="0.25">
      <c r="A85" s="40"/>
      <c r="J85" s="27"/>
      <c r="K85" s="27"/>
    </row>
    <row r="86" spans="1:11" x14ac:dyDescent="0.25">
      <c r="A86" s="40"/>
      <c r="J86" s="27"/>
      <c r="K86" s="27"/>
    </row>
    <row r="87" spans="1:11" x14ac:dyDescent="0.25">
      <c r="A87" s="40"/>
      <c r="J87" s="27"/>
      <c r="K87" s="27"/>
    </row>
    <row r="88" spans="1:11" x14ac:dyDescent="0.25">
      <c r="A88" s="40"/>
      <c r="J88" s="27"/>
      <c r="K88" s="27"/>
    </row>
    <row r="89" spans="1:11" x14ac:dyDescent="0.25">
      <c r="A89" s="40"/>
      <c r="J89" s="27"/>
      <c r="K89" s="27"/>
    </row>
    <row r="90" spans="1:11" x14ac:dyDescent="0.25">
      <c r="A90" s="40"/>
      <c r="J90" s="27"/>
      <c r="K90" s="27"/>
    </row>
    <row r="91" spans="1:11" x14ac:dyDescent="0.25">
      <c r="A91" s="40"/>
      <c r="J91" s="27"/>
      <c r="K91" s="27"/>
    </row>
    <row r="92" spans="1:11" x14ac:dyDescent="0.25">
      <c r="A92" s="40"/>
      <c r="J92" s="27"/>
      <c r="K92" s="27"/>
    </row>
    <row r="93" spans="1:11" x14ac:dyDescent="0.25">
      <c r="A93" s="40"/>
      <c r="J93" s="27"/>
      <c r="K93" s="27"/>
    </row>
    <row r="94" spans="1:11" x14ac:dyDescent="0.25">
      <c r="A94" s="40"/>
      <c r="J94" s="27"/>
      <c r="K94" s="27"/>
    </row>
    <row r="95" spans="1:11" x14ac:dyDescent="0.25">
      <c r="A95" s="40"/>
      <c r="J95" s="27"/>
      <c r="K95" s="27"/>
    </row>
    <row r="96" spans="1:11" x14ac:dyDescent="0.25">
      <c r="A96" s="40"/>
      <c r="J96" s="27"/>
      <c r="K96" s="27"/>
    </row>
    <row r="97" spans="1:11" x14ac:dyDescent="0.25">
      <c r="A97" s="40"/>
      <c r="J97" s="27"/>
      <c r="K97" s="27"/>
    </row>
    <row r="98" spans="1:11" x14ac:dyDescent="0.25">
      <c r="A98" s="40"/>
      <c r="J98" s="27"/>
      <c r="K98" s="27"/>
    </row>
    <row r="99" spans="1:11" x14ac:dyDescent="0.25">
      <c r="A99" s="40"/>
      <c r="J99" s="27"/>
      <c r="K99" s="27"/>
    </row>
    <row r="100" spans="1:11" x14ac:dyDescent="0.25">
      <c r="A100" s="40"/>
      <c r="J100" s="27"/>
      <c r="K100" s="27"/>
    </row>
    <row r="101" spans="1:11" x14ac:dyDescent="0.25">
      <c r="A101" s="40"/>
      <c r="J101" s="27"/>
      <c r="K101" s="27"/>
    </row>
    <row r="102" spans="1:11" x14ac:dyDescent="0.25">
      <c r="A102" s="40"/>
      <c r="J102" s="27"/>
      <c r="K102" s="27"/>
    </row>
    <row r="103" spans="1:11" x14ac:dyDescent="0.25">
      <c r="A103" s="40"/>
      <c r="J103" s="27"/>
      <c r="K103" s="27"/>
    </row>
    <row r="104" spans="1:11" x14ac:dyDescent="0.25">
      <c r="A104" s="40"/>
      <c r="J104" s="27"/>
      <c r="K104" s="27"/>
    </row>
    <row r="105" spans="1:11" x14ac:dyDescent="0.25">
      <c r="A105" s="40"/>
      <c r="J105" s="27"/>
      <c r="K105" s="27"/>
    </row>
    <row r="106" spans="1:11" x14ac:dyDescent="0.25">
      <c r="A106" s="40"/>
      <c r="J106" s="27"/>
      <c r="K106" s="27"/>
    </row>
    <row r="107" spans="1:11" x14ac:dyDescent="0.25">
      <c r="A107" s="40"/>
      <c r="J107" s="27"/>
      <c r="K107" s="27"/>
    </row>
    <row r="108" spans="1:11" x14ac:dyDescent="0.25">
      <c r="A108" s="40"/>
      <c r="J108" s="27"/>
      <c r="K108" s="27"/>
    </row>
    <row r="109" spans="1:11" x14ac:dyDescent="0.25">
      <c r="A109" s="40"/>
      <c r="J109" s="27"/>
      <c r="K109" s="27"/>
    </row>
    <row r="110" spans="1:11" x14ac:dyDescent="0.25">
      <c r="A110" s="40"/>
      <c r="J110" s="27"/>
      <c r="K110" s="27"/>
    </row>
    <row r="111" spans="1:11" x14ac:dyDescent="0.25">
      <c r="A111" s="40"/>
      <c r="J111" s="27"/>
      <c r="K111" s="27"/>
    </row>
    <row r="112" spans="1:11" x14ac:dyDescent="0.25">
      <c r="A112" s="40"/>
      <c r="J112" s="27"/>
      <c r="K112" s="27"/>
    </row>
    <row r="113" spans="1:11" x14ac:dyDescent="0.25">
      <c r="A113" s="40"/>
      <c r="J113" s="27"/>
      <c r="K113" s="27"/>
    </row>
    <row r="114" spans="1:11" x14ac:dyDescent="0.25">
      <c r="A114" s="40"/>
      <c r="J114" s="27"/>
      <c r="K114" s="27"/>
    </row>
    <row r="115" spans="1:11" x14ac:dyDescent="0.25">
      <c r="A115" s="40"/>
      <c r="J115" s="27"/>
      <c r="K115" s="27"/>
    </row>
    <row r="116" spans="1:11" x14ac:dyDescent="0.25">
      <c r="A116" s="40"/>
      <c r="J116" s="27"/>
      <c r="K116" s="27"/>
    </row>
    <row r="117" spans="1:11" x14ac:dyDescent="0.25">
      <c r="A117" s="40"/>
      <c r="J117" s="27"/>
      <c r="K117" s="27"/>
    </row>
    <row r="118" spans="1:11" x14ac:dyDescent="0.25">
      <c r="A118" s="40"/>
      <c r="J118" s="27"/>
      <c r="K118" s="27"/>
    </row>
    <row r="119" spans="1:11" x14ac:dyDescent="0.25">
      <c r="A119" s="40"/>
      <c r="J119" s="27"/>
      <c r="K119" s="27"/>
    </row>
    <row r="120" spans="1:11" x14ac:dyDescent="0.25">
      <c r="A120" s="40"/>
      <c r="J120" s="27"/>
      <c r="K120" s="27"/>
    </row>
    <row r="121" spans="1:11" x14ac:dyDescent="0.25">
      <c r="A121" s="40"/>
      <c r="J121" s="27"/>
      <c r="K121" s="27"/>
    </row>
    <row r="122" spans="1:11" x14ac:dyDescent="0.25">
      <c r="A122" s="40"/>
      <c r="J122" s="27"/>
      <c r="K122" s="27"/>
    </row>
    <row r="123" spans="1:11" x14ac:dyDescent="0.25">
      <c r="A123" s="40"/>
      <c r="J123" s="27"/>
      <c r="K123" s="27"/>
    </row>
    <row r="124" spans="1:11" x14ac:dyDescent="0.25">
      <c r="A124" s="40"/>
      <c r="J124" s="27"/>
      <c r="K124" s="27"/>
    </row>
    <row r="125" spans="1:11" x14ac:dyDescent="0.25">
      <c r="A125" s="40"/>
      <c r="J125" s="27"/>
      <c r="K125" s="27"/>
    </row>
    <row r="126" spans="1:11" x14ac:dyDescent="0.25">
      <c r="A126" s="40"/>
      <c r="J126" s="27"/>
      <c r="K126" s="27"/>
    </row>
    <row r="127" spans="1:11" x14ac:dyDescent="0.25">
      <c r="A127" s="40"/>
      <c r="J127" s="27"/>
      <c r="K127" s="27"/>
    </row>
    <row r="128" spans="1:11" x14ac:dyDescent="0.25">
      <c r="A128" s="40"/>
      <c r="J128" s="27"/>
      <c r="K128" s="27"/>
    </row>
    <row r="129" spans="1:11" x14ac:dyDescent="0.25">
      <c r="A129" s="40"/>
      <c r="J129" s="27"/>
      <c r="K129" s="27"/>
    </row>
    <row r="130" spans="1:11" x14ac:dyDescent="0.25">
      <c r="A130" s="40"/>
      <c r="J130" s="27"/>
      <c r="K130" s="27"/>
    </row>
    <row r="131" spans="1:11" x14ac:dyDescent="0.25">
      <c r="A131" s="40"/>
      <c r="J131" s="27"/>
      <c r="K131" s="27"/>
    </row>
    <row r="132" spans="1:11" x14ac:dyDescent="0.25">
      <c r="A132" s="40"/>
      <c r="J132" s="27"/>
      <c r="K132" s="27"/>
    </row>
    <row r="133" spans="1:11" x14ac:dyDescent="0.25">
      <c r="A133" s="40"/>
      <c r="J133" s="27"/>
      <c r="K133" s="27"/>
    </row>
    <row r="134" spans="1:11" x14ac:dyDescent="0.25">
      <c r="A134" s="40"/>
      <c r="J134" s="27"/>
      <c r="K134" s="27"/>
    </row>
    <row r="135" spans="1:11" x14ac:dyDescent="0.25">
      <c r="A135" s="40"/>
      <c r="J135" s="27"/>
      <c r="K135" s="27"/>
    </row>
    <row r="136" spans="1:11" x14ac:dyDescent="0.25">
      <c r="A136" s="40"/>
      <c r="J136" s="27"/>
      <c r="K136" s="27"/>
    </row>
    <row r="137" spans="1:11" x14ac:dyDescent="0.25">
      <c r="A137" s="40"/>
      <c r="J137" s="27"/>
      <c r="K137" s="27"/>
    </row>
    <row r="138" spans="1:11" x14ac:dyDescent="0.25">
      <c r="A138" s="40"/>
      <c r="J138" s="27"/>
      <c r="K138" s="27"/>
    </row>
    <row r="139" spans="1:11" x14ac:dyDescent="0.25">
      <c r="A139" s="40"/>
      <c r="J139" s="27"/>
      <c r="K139" s="27"/>
    </row>
    <row r="140" spans="1:11" x14ac:dyDescent="0.25">
      <c r="A140" s="40"/>
      <c r="J140" s="27"/>
      <c r="K140" s="27"/>
    </row>
    <row r="141" spans="1:11" x14ac:dyDescent="0.25">
      <c r="A141" s="40"/>
      <c r="J141" s="27"/>
      <c r="K141" s="27"/>
    </row>
    <row r="142" spans="1:11" x14ac:dyDescent="0.25">
      <c r="A142" s="40"/>
      <c r="J142" s="27"/>
      <c r="K142" s="27"/>
    </row>
    <row r="143" spans="1:11" x14ac:dyDescent="0.25">
      <c r="A143" s="40"/>
      <c r="J143" s="27"/>
      <c r="K143" s="27"/>
    </row>
    <row r="144" spans="1:11" x14ac:dyDescent="0.25">
      <c r="A144" s="40"/>
      <c r="J144" s="27"/>
      <c r="K144" s="27"/>
    </row>
    <row r="145" spans="1:11" x14ac:dyDescent="0.25">
      <c r="A145" s="40"/>
      <c r="J145" s="27"/>
      <c r="K145" s="27"/>
    </row>
    <row r="146" spans="1:11" x14ac:dyDescent="0.25">
      <c r="A146" s="40"/>
      <c r="J146" s="27"/>
      <c r="K146" s="27"/>
    </row>
    <row r="147" spans="1:11" x14ac:dyDescent="0.25">
      <c r="A147" s="40"/>
      <c r="J147" s="27"/>
      <c r="K147" s="27"/>
    </row>
    <row r="148" spans="1:11" x14ac:dyDescent="0.25">
      <c r="A148" s="40"/>
      <c r="J148" s="27"/>
      <c r="K148" s="27"/>
    </row>
    <row r="149" spans="1:11" x14ac:dyDescent="0.25">
      <c r="A149" s="40"/>
      <c r="J149" s="27"/>
      <c r="K149" s="27"/>
    </row>
    <row r="150" spans="1:11" x14ac:dyDescent="0.25">
      <c r="A150" s="40"/>
      <c r="J150" s="27"/>
      <c r="K150" s="27"/>
    </row>
    <row r="151" spans="1:11" x14ac:dyDescent="0.25">
      <c r="A151" s="40"/>
      <c r="J151" s="27"/>
      <c r="K151" s="27"/>
    </row>
    <row r="152" spans="1:11" x14ac:dyDescent="0.25">
      <c r="A152" s="40"/>
      <c r="J152" s="27"/>
      <c r="K152" s="27"/>
    </row>
    <row r="153" spans="1:11" x14ac:dyDescent="0.25">
      <c r="A153" s="40"/>
      <c r="J153" s="27"/>
      <c r="K153" s="27"/>
    </row>
    <row r="154" spans="1:11" x14ac:dyDescent="0.25">
      <c r="A154" s="40"/>
      <c r="J154" s="27"/>
      <c r="K154" s="27"/>
    </row>
    <row r="155" spans="1:11" x14ac:dyDescent="0.25">
      <c r="A155" s="40"/>
      <c r="J155" s="27"/>
      <c r="K155" s="27"/>
    </row>
    <row r="156" spans="1:11" x14ac:dyDescent="0.25">
      <c r="A156" s="40"/>
      <c r="J156" s="27"/>
      <c r="K156" s="27"/>
    </row>
    <row r="157" spans="1:11" x14ac:dyDescent="0.25">
      <c r="A157" s="40"/>
      <c r="J157" s="27"/>
      <c r="K157" s="27"/>
    </row>
    <row r="158" spans="1:11" x14ac:dyDescent="0.25">
      <c r="A158" s="40"/>
      <c r="J158" s="27"/>
      <c r="K158" s="27"/>
    </row>
    <row r="159" spans="1:11" x14ac:dyDescent="0.25">
      <c r="A159" s="40"/>
      <c r="J159" s="27"/>
      <c r="K159" s="27"/>
    </row>
    <row r="160" spans="1:11" x14ac:dyDescent="0.25">
      <c r="A160" s="40"/>
      <c r="J160" s="27"/>
      <c r="K160" s="27"/>
    </row>
    <row r="161" spans="1:11" x14ac:dyDescent="0.25">
      <c r="A161" s="40"/>
      <c r="J161" s="27"/>
      <c r="K161" s="27"/>
    </row>
    <row r="162" spans="1:11" x14ac:dyDescent="0.25">
      <c r="A162" s="40"/>
      <c r="J162" s="27"/>
      <c r="K162" s="27"/>
    </row>
    <row r="163" spans="1:11" x14ac:dyDescent="0.25">
      <c r="A163" s="40"/>
      <c r="J163" s="27"/>
      <c r="K163" s="27"/>
    </row>
    <row r="164" spans="1:11" x14ac:dyDescent="0.25">
      <c r="A164" s="40"/>
      <c r="J164" s="27"/>
      <c r="K164" s="27"/>
    </row>
    <row r="165" spans="1:11" x14ac:dyDescent="0.25">
      <c r="A165" s="40"/>
      <c r="J165" s="27"/>
      <c r="K165" s="27"/>
    </row>
    <row r="166" spans="1:11" x14ac:dyDescent="0.25">
      <c r="A166" s="40"/>
      <c r="J166" s="27"/>
      <c r="K166" s="27"/>
    </row>
    <row r="167" spans="1:11" x14ac:dyDescent="0.25">
      <c r="A167" s="40"/>
      <c r="J167" s="27"/>
      <c r="K167" s="27"/>
    </row>
    <row r="168" spans="1:11" x14ac:dyDescent="0.25">
      <c r="A168" s="40"/>
      <c r="J168" s="27"/>
      <c r="K168" s="27"/>
    </row>
    <row r="169" spans="1:11" x14ac:dyDescent="0.25">
      <c r="A169" s="40"/>
      <c r="J169" s="27"/>
      <c r="K169" s="27"/>
    </row>
    <row r="170" spans="1:11" x14ac:dyDescent="0.25">
      <c r="A170" s="40"/>
      <c r="J170" s="27"/>
      <c r="K170" s="27"/>
    </row>
    <row r="171" spans="1:11" x14ac:dyDescent="0.25">
      <c r="A171" s="40"/>
      <c r="J171" s="27"/>
      <c r="K171" s="27"/>
    </row>
    <row r="172" spans="1:11" x14ac:dyDescent="0.25">
      <c r="A172" s="40"/>
      <c r="J172" s="27"/>
      <c r="K172" s="27"/>
    </row>
    <row r="173" spans="1:11" x14ac:dyDescent="0.25">
      <c r="A173" s="40"/>
      <c r="J173" s="27"/>
      <c r="K173" s="27"/>
    </row>
    <row r="174" spans="1:11" x14ac:dyDescent="0.25">
      <c r="A174" s="40"/>
      <c r="J174" s="27"/>
      <c r="K174" s="27"/>
    </row>
    <row r="175" spans="1:11" x14ac:dyDescent="0.25">
      <c r="A175" s="40"/>
      <c r="J175" s="27"/>
      <c r="K175" s="27"/>
    </row>
    <row r="176" spans="1:11" x14ac:dyDescent="0.25">
      <c r="A176" s="40"/>
      <c r="J176" s="27"/>
      <c r="K176" s="27"/>
    </row>
    <row r="177" spans="1:11" x14ac:dyDescent="0.25">
      <c r="A177" s="40"/>
      <c r="J177" s="27"/>
      <c r="K177" s="27"/>
    </row>
    <row r="178" spans="1:11" x14ac:dyDescent="0.25">
      <c r="A178" s="40"/>
      <c r="J178" s="27"/>
      <c r="K178" s="27"/>
    </row>
    <row r="179" spans="1:11" x14ac:dyDescent="0.25">
      <c r="A179" s="40"/>
      <c r="J179" s="27"/>
      <c r="K179" s="27"/>
    </row>
    <row r="180" spans="1:11" x14ac:dyDescent="0.25">
      <c r="A180" s="40"/>
      <c r="J180" s="27"/>
      <c r="K180" s="27"/>
    </row>
    <row r="181" spans="1:11" x14ac:dyDescent="0.25">
      <c r="A181" s="40"/>
      <c r="J181" s="27"/>
      <c r="K181" s="27"/>
    </row>
    <row r="182" spans="1:11" x14ac:dyDescent="0.25">
      <c r="A182" s="40"/>
      <c r="J182" s="27"/>
      <c r="K182" s="27"/>
    </row>
    <row r="183" spans="1:11" x14ac:dyDescent="0.25">
      <c r="A183" s="40"/>
      <c r="J183" s="27"/>
      <c r="K183" s="27"/>
    </row>
    <row r="184" spans="1:11" x14ac:dyDescent="0.25">
      <c r="A184" s="40"/>
      <c r="J184" s="27"/>
      <c r="K184" s="27"/>
    </row>
    <row r="185" spans="1:11" x14ac:dyDescent="0.25">
      <c r="A185" s="40"/>
      <c r="J185" s="27"/>
      <c r="K185" s="27"/>
    </row>
    <row r="186" spans="1:11" x14ac:dyDescent="0.25">
      <c r="A186" s="40"/>
      <c r="J186" s="27"/>
      <c r="K186" s="27"/>
    </row>
    <row r="187" spans="1:11" x14ac:dyDescent="0.25">
      <c r="A187" s="40"/>
      <c r="J187" s="27"/>
      <c r="K187" s="27"/>
    </row>
    <row r="188" spans="1:11" x14ac:dyDescent="0.25">
      <c r="A188" s="40"/>
      <c r="J188" s="27"/>
      <c r="K188" s="27"/>
    </row>
    <row r="189" spans="1:11" x14ac:dyDescent="0.25">
      <c r="A189" s="40"/>
      <c r="J189" s="27"/>
      <c r="K189" s="27"/>
    </row>
    <row r="190" spans="1:11" x14ac:dyDescent="0.25">
      <c r="A190" s="40"/>
      <c r="J190" s="27"/>
      <c r="K190" s="27"/>
    </row>
    <row r="191" spans="1:11" x14ac:dyDescent="0.25">
      <c r="A191" s="40"/>
      <c r="J191" s="27"/>
      <c r="K191" s="27"/>
    </row>
    <row r="192" spans="1:11" x14ac:dyDescent="0.25">
      <c r="A192" s="40"/>
      <c r="J192" s="27"/>
      <c r="K192" s="27"/>
    </row>
    <row r="193" spans="1:11" x14ac:dyDescent="0.25">
      <c r="A193" s="40"/>
      <c r="J193" s="27"/>
      <c r="K193" s="27"/>
    </row>
    <row r="194" spans="1:11" x14ac:dyDescent="0.25">
      <c r="A194" s="40"/>
      <c r="J194" s="27"/>
      <c r="K194" s="27"/>
    </row>
    <row r="195" spans="1:11" x14ac:dyDescent="0.25">
      <c r="A195" s="40"/>
      <c r="J195" s="27"/>
      <c r="K195" s="27"/>
    </row>
    <row r="196" spans="1:11" x14ac:dyDescent="0.25">
      <c r="A196" s="40"/>
      <c r="J196" s="27"/>
      <c r="K196" s="27"/>
    </row>
    <row r="197" spans="1:11" x14ac:dyDescent="0.25">
      <c r="A197" s="40"/>
      <c r="J197" s="27"/>
      <c r="K197" s="27"/>
    </row>
    <row r="198" spans="1:11" x14ac:dyDescent="0.25">
      <c r="A198" s="40"/>
      <c r="J198" s="27"/>
      <c r="K198" s="27"/>
    </row>
    <row r="199" spans="1:11" x14ac:dyDescent="0.25">
      <c r="A199" s="40"/>
      <c r="J199" s="27"/>
      <c r="K199" s="27"/>
    </row>
    <row r="200" spans="1:11" x14ac:dyDescent="0.25">
      <c r="A200" s="40"/>
      <c r="J200" s="27"/>
      <c r="K200" s="27"/>
    </row>
    <row r="201" spans="1:11" x14ac:dyDescent="0.25">
      <c r="A201" s="40"/>
      <c r="J201" s="27"/>
      <c r="K201" s="27"/>
    </row>
    <row r="202" spans="1:11" x14ac:dyDescent="0.25">
      <c r="A202" s="40"/>
      <c r="J202" s="27"/>
      <c r="K202" s="27"/>
    </row>
    <row r="203" spans="1:11" x14ac:dyDescent="0.25">
      <c r="A203" s="40"/>
      <c r="J203" s="27"/>
      <c r="K203" s="27"/>
    </row>
    <row r="204" spans="1:11" x14ac:dyDescent="0.25">
      <c r="A204" s="40"/>
      <c r="J204" s="27"/>
      <c r="K204" s="27"/>
    </row>
    <row r="205" spans="1:11" x14ac:dyDescent="0.25">
      <c r="A205" s="40"/>
      <c r="J205" s="27"/>
      <c r="K205" s="27"/>
    </row>
    <row r="206" spans="1:11" x14ac:dyDescent="0.25">
      <c r="A206" s="40"/>
      <c r="J206" s="27"/>
      <c r="K206" s="27"/>
    </row>
    <row r="207" spans="1:11" x14ac:dyDescent="0.25">
      <c r="A207" s="40"/>
      <c r="J207" s="27"/>
      <c r="K207" s="27"/>
    </row>
    <row r="208" spans="1:11" x14ac:dyDescent="0.25">
      <c r="A208" s="40"/>
      <c r="J208" s="27"/>
      <c r="K208" s="27"/>
    </row>
    <row r="209" spans="1:11" x14ac:dyDescent="0.25">
      <c r="A209" s="40"/>
      <c r="J209" s="27"/>
      <c r="K209" s="27"/>
    </row>
    <row r="210" spans="1:11" x14ac:dyDescent="0.25">
      <c r="A210" s="40"/>
      <c r="J210" s="27"/>
      <c r="K210" s="27"/>
    </row>
    <row r="211" spans="1:11" x14ac:dyDescent="0.25">
      <c r="A211" s="40"/>
      <c r="J211" s="27"/>
      <c r="K211" s="27"/>
    </row>
    <row r="212" spans="1:11" x14ac:dyDescent="0.25">
      <c r="A212" s="40"/>
      <c r="J212" s="27"/>
      <c r="K212" s="27"/>
    </row>
    <row r="213" spans="1:11" x14ac:dyDescent="0.25">
      <c r="A213" s="40"/>
      <c r="J213" s="27"/>
      <c r="K213" s="27"/>
    </row>
    <row r="214" spans="1:11" x14ac:dyDescent="0.25">
      <c r="A214" s="40"/>
      <c r="J214" s="27"/>
      <c r="K214" s="27"/>
    </row>
    <row r="215" spans="1:11" x14ac:dyDescent="0.25">
      <c r="A215" s="40"/>
      <c r="J215" s="27"/>
      <c r="K215" s="27"/>
    </row>
    <row r="216" spans="1:11" x14ac:dyDescent="0.25">
      <c r="A216" s="40"/>
      <c r="J216" s="27"/>
      <c r="K216" s="27"/>
    </row>
    <row r="217" spans="1:11" x14ac:dyDescent="0.25">
      <c r="A217" s="40"/>
      <c r="J217" s="27"/>
      <c r="K217" s="27"/>
    </row>
    <row r="218" spans="1:11" x14ac:dyDescent="0.25">
      <c r="A218" s="40"/>
      <c r="J218" s="27"/>
      <c r="K218" s="27"/>
    </row>
    <row r="219" spans="1:11" x14ac:dyDescent="0.25">
      <c r="A219" s="40"/>
      <c r="J219" s="27"/>
      <c r="K219" s="27"/>
    </row>
    <row r="220" spans="1:11" x14ac:dyDescent="0.25">
      <c r="A220" s="40"/>
      <c r="J220" s="27"/>
      <c r="K220" s="27"/>
    </row>
    <row r="221" spans="1:11" x14ac:dyDescent="0.25">
      <c r="A221" s="40"/>
      <c r="J221" s="27"/>
      <c r="K221" s="27"/>
    </row>
    <row r="222" spans="1:11" x14ac:dyDescent="0.25">
      <c r="A222" s="40"/>
      <c r="J222" s="27"/>
      <c r="K222" s="27"/>
    </row>
    <row r="223" spans="1:11" x14ac:dyDescent="0.25">
      <c r="A223" s="40"/>
      <c r="J223" s="27"/>
      <c r="K223" s="27"/>
    </row>
    <row r="224" spans="1:11" x14ac:dyDescent="0.25">
      <c r="A224" s="40"/>
      <c r="J224" s="27"/>
      <c r="K224" s="27"/>
    </row>
    <row r="225" spans="1:11" x14ac:dyDescent="0.25">
      <c r="A225" s="40"/>
      <c r="J225" s="27"/>
      <c r="K225" s="27"/>
    </row>
    <row r="226" spans="1:11" x14ac:dyDescent="0.25">
      <c r="A226" s="40"/>
      <c r="J226" s="27"/>
      <c r="K226" s="27"/>
    </row>
    <row r="227" spans="1:11" x14ac:dyDescent="0.25">
      <c r="A227" s="40"/>
      <c r="J227" s="27"/>
      <c r="K227" s="27"/>
    </row>
    <row r="228" spans="1:11" x14ac:dyDescent="0.25">
      <c r="A228" s="40"/>
      <c r="J228" s="27"/>
      <c r="K228" s="27"/>
    </row>
    <row r="229" spans="1:11" x14ac:dyDescent="0.25">
      <c r="A229" s="40"/>
      <c r="J229" s="27"/>
      <c r="K229" s="27"/>
    </row>
    <row r="230" spans="1:11" x14ac:dyDescent="0.25">
      <c r="A230" s="40"/>
      <c r="J230" s="27"/>
      <c r="K230" s="27"/>
    </row>
    <row r="231" spans="1:11" x14ac:dyDescent="0.25">
      <c r="A231" s="40"/>
      <c r="J231" s="27"/>
      <c r="K231" s="27"/>
    </row>
    <row r="232" spans="1:11" x14ac:dyDescent="0.25">
      <c r="A232" s="40"/>
      <c r="J232" s="27"/>
      <c r="K232" s="27"/>
    </row>
    <row r="233" spans="1:11" x14ac:dyDescent="0.25">
      <c r="A233" s="40"/>
      <c r="J233" s="27"/>
      <c r="K233" s="27"/>
    </row>
    <row r="234" spans="1:11" x14ac:dyDescent="0.25">
      <c r="A234" s="40"/>
      <c r="J234" s="27"/>
      <c r="K234" s="27"/>
    </row>
    <row r="235" spans="1:11" x14ac:dyDescent="0.25">
      <c r="A235" s="40"/>
      <c r="J235" s="27"/>
      <c r="K235" s="27"/>
    </row>
    <row r="236" spans="1:11" x14ac:dyDescent="0.25">
      <c r="A236" s="40"/>
      <c r="J236" s="27"/>
      <c r="K236" s="27"/>
    </row>
    <row r="237" spans="1:11" x14ac:dyDescent="0.25">
      <c r="A237" s="40"/>
      <c r="J237" s="27"/>
      <c r="K237" s="27"/>
    </row>
    <row r="238" spans="1:11" x14ac:dyDescent="0.25">
      <c r="A238" s="40"/>
      <c r="J238" s="27"/>
      <c r="K238" s="27"/>
    </row>
    <row r="239" spans="1:11" x14ac:dyDescent="0.25">
      <c r="A239" s="40"/>
      <c r="J239" s="27"/>
      <c r="K239" s="27"/>
    </row>
    <row r="240" spans="1:11" x14ac:dyDescent="0.25">
      <c r="A240" s="40"/>
      <c r="J240" s="27"/>
      <c r="K240" s="27"/>
    </row>
    <row r="241" spans="1:11" x14ac:dyDescent="0.25">
      <c r="A241" s="40"/>
      <c r="J241" s="27"/>
      <c r="K241" s="27"/>
    </row>
    <row r="242" spans="1:11" x14ac:dyDescent="0.25">
      <c r="A242" s="40"/>
      <c r="J242" s="27"/>
      <c r="K242" s="27"/>
    </row>
    <row r="243" spans="1:11" x14ac:dyDescent="0.25">
      <c r="A243" s="40"/>
      <c r="J243" s="27"/>
      <c r="K243" s="27"/>
    </row>
    <row r="244" spans="1:11" x14ac:dyDescent="0.25">
      <c r="A244" s="40"/>
      <c r="J244" s="27"/>
      <c r="K244" s="27"/>
    </row>
    <row r="245" spans="1:11" x14ac:dyDescent="0.25">
      <c r="A245" s="40"/>
      <c r="J245" s="27"/>
      <c r="K245" s="27"/>
    </row>
    <row r="246" spans="1:11" x14ac:dyDescent="0.25">
      <c r="A246" s="40"/>
      <c r="J246" s="27"/>
      <c r="K246" s="27"/>
    </row>
    <row r="247" spans="1:11" x14ac:dyDescent="0.25">
      <c r="A247" s="40"/>
      <c r="J247" s="27"/>
      <c r="K247" s="27"/>
    </row>
    <row r="248" spans="1:11" x14ac:dyDescent="0.25">
      <c r="A248" s="40"/>
      <c r="J248" s="27"/>
      <c r="K248" s="27"/>
    </row>
    <row r="249" spans="1:11" x14ac:dyDescent="0.25">
      <c r="A249" s="40"/>
      <c r="J249" s="27"/>
      <c r="K249" s="27"/>
    </row>
    <row r="250" spans="1:11" x14ac:dyDescent="0.25">
      <c r="A250" s="40"/>
      <c r="J250" s="27"/>
      <c r="K250" s="27"/>
    </row>
    <row r="251" spans="1:11" x14ac:dyDescent="0.25">
      <c r="A251" s="40"/>
      <c r="J251" s="27"/>
      <c r="K251" s="27"/>
    </row>
    <row r="252" spans="1:11" x14ac:dyDescent="0.25">
      <c r="A252" s="40"/>
      <c r="J252" s="27"/>
      <c r="K252" s="27"/>
    </row>
    <row r="253" spans="1:11" x14ac:dyDescent="0.25">
      <c r="A253" s="40"/>
      <c r="J253" s="27"/>
      <c r="K253" s="27"/>
    </row>
    <row r="254" spans="1:11" x14ac:dyDescent="0.25">
      <c r="A254" s="40"/>
      <c r="J254" s="27"/>
      <c r="K254" s="27"/>
    </row>
    <row r="255" spans="1:11" x14ac:dyDescent="0.25">
      <c r="A255" s="40"/>
      <c r="J255" s="27"/>
      <c r="K255" s="27"/>
    </row>
    <row r="256" spans="1:11" x14ac:dyDescent="0.25">
      <c r="A256" s="40"/>
      <c r="J256" s="27"/>
      <c r="K256" s="27"/>
    </row>
    <row r="257" spans="1:11" x14ac:dyDescent="0.25">
      <c r="A257" s="40"/>
      <c r="J257" s="27"/>
      <c r="K257" s="27"/>
    </row>
    <row r="258" spans="1:11" x14ac:dyDescent="0.25">
      <c r="A258" s="40"/>
      <c r="J258" s="27"/>
      <c r="K258" s="27"/>
    </row>
    <row r="259" spans="1:11" x14ac:dyDescent="0.25">
      <c r="A259" s="40"/>
      <c r="J259" s="27"/>
      <c r="K259" s="27"/>
    </row>
    <row r="260" spans="1:11" x14ac:dyDescent="0.25">
      <c r="A260" s="40"/>
      <c r="J260" s="27"/>
      <c r="K260" s="27"/>
    </row>
    <row r="261" spans="1:11" x14ac:dyDescent="0.25">
      <c r="A261" s="40"/>
      <c r="J261" s="27"/>
      <c r="K261" s="27"/>
    </row>
    <row r="262" spans="1:11" x14ac:dyDescent="0.25">
      <c r="A262" s="40"/>
      <c r="J262" s="27"/>
      <c r="K262" s="27"/>
    </row>
    <row r="263" spans="1:11" x14ac:dyDescent="0.25">
      <c r="A263" s="40"/>
      <c r="J263" s="27"/>
      <c r="K263" s="27"/>
    </row>
    <row r="264" spans="1:11" x14ac:dyDescent="0.25">
      <c r="A264" s="40"/>
      <c r="J264" s="27"/>
      <c r="K264" s="27"/>
    </row>
    <row r="265" spans="1:11" x14ac:dyDescent="0.25">
      <c r="A265" s="40"/>
      <c r="J265" s="27"/>
      <c r="K265" s="27"/>
    </row>
    <row r="266" spans="1:11" x14ac:dyDescent="0.25">
      <c r="A266" s="40"/>
      <c r="J266" s="27"/>
      <c r="K266" s="27"/>
    </row>
    <row r="267" spans="1:11" x14ac:dyDescent="0.25">
      <c r="A267" s="40"/>
      <c r="J267" s="27"/>
      <c r="K267" s="27"/>
    </row>
    <row r="268" spans="1:11" x14ac:dyDescent="0.25">
      <c r="A268" s="40"/>
      <c r="J268" s="27"/>
      <c r="K268" s="27"/>
    </row>
    <row r="269" spans="1:11" x14ac:dyDescent="0.25">
      <c r="A269" s="40"/>
      <c r="J269" s="27"/>
      <c r="K269" s="27"/>
    </row>
    <row r="270" spans="1:11" x14ac:dyDescent="0.25">
      <c r="A270" s="40"/>
      <c r="J270" s="27"/>
      <c r="K270" s="27"/>
    </row>
    <row r="271" spans="1:11" x14ac:dyDescent="0.25">
      <c r="A271" s="40"/>
      <c r="J271" s="27"/>
      <c r="K271" s="27"/>
    </row>
    <row r="272" spans="1:11" x14ac:dyDescent="0.25">
      <c r="A272" s="40"/>
      <c r="J272" s="27"/>
      <c r="K272" s="27"/>
    </row>
    <row r="273" spans="1:11" x14ac:dyDescent="0.25">
      <c r="A273" s="40"/>
      <c r="J273" s="27"/>
      <c r="K273" s="27"/>
    </row>
    <row r="274" spans="1:11" x14ac:dyDescent="0.25">
      <c r="A274" s="40"/>
      <c r="J274" s="27"/>
      <c r="K274" s="27"/>
    </row>
    <row r="275" spans="1:11" x14ac:dyDescent="0.25">
      <c r="A275" s="40"/>
      <c r="J275" s="27"/>
      <c r="K275" s="27"/>
    </row>
    <row r="276" spans="1:11" x14ac:dyDescent="0.25">
      <c r="A276" s="40"/>
      <c r="J276" s="27"/>
      <c r="K276" s="27"/>
    </row>
    <row r="277" spans="1:11" x14ac:dyDescent="0.25">
      <c r="A277" s="40"/>
      <c r="J277" s="27"/>
      <c r="K277" s="27"/>
    </row>
    <row r="278" spans="1:11" x14ac:dyDescent="0.25">
      <c r="A278" s="40"/>
      <c r="J278" s="27"/>
      <c r="K278" s="27"/>
    </row>
    <row r="279" spans="1:11" x14ac:dyDescent="0.25">
      <c r="A279" s="40"/>
      <c r="J279" s="27"/>
      <c r="K279" s="27"/>
    </row>
    <row r="280" spans="1:11" x14ac:dyDescent="0.25">
      <c r="A280" s="40"/>
      <c r="J280" s="27"/>
      <c r="K280" s="27"/>
    </row>
    <row r="281" spans="1:11" x14ac:dyDescent="0.25">
      <c r="A281" s="40"/>
      <c r="J281" s="27"/>
      <c r="K281" s="27"/>
    </row>
    <row r="282" spans="1:11" x14ac:dyDescent="0.25">
      <c r="A282" s="40"/>
      <c r="J282" s="27"/>
      <c r="K282" s="27"/>
    </row>
    <row r="283" spans="1:11" x14ac:dyDescent="0.25">
      <c r="A283" s="40"/>
      <c r="J283" s="27"/>
      <c r="K283" s="27"/>
    </row>
    <row r="284" spans="1:11" x14ac:dyDescent="0.25">
      <c r="A284" s="40"/>
      <c r="J284" s="27"/>
      <c r="K284" s="27"/>
    </row>
    <row r="285" spans="1:11" x14ac:dyDescent="0.25">
      <c r="A285" s="40"/>
      <c r="J285" s="27"/>
      <c r="K285" s="27"/>
    </row>
    <row r="286" spans="1:11" x14ac:dyDescent="0.25">
      <c r="A286" s="40"/>
      <c r="J286" s="27"/>
      <c r="K286" s="27"/>
    </row>
    <row r="287" spans="1:11" x14ac:dyDescent="0.25">
      <c r="A287" s="40"/>
      <c r="J287" s="27"/>
      <c r="K287" s="27"/>
    </row>
    <row r="288" spans="1:11" x14ac:dyDescent="0.25">
      <c r="A288" s="40"/>
      <c r="J288" s="27"/>
      <c r="K288" s="27"/>
    </row>
    <row r="289" spans="1:11" x14ac:dyDescent="0.25">
      <c r="A289" s="40"/>
      <c r="J289" s="27"/>
      <c r="K289" s="27"/>
    </row>
    <row r="290" spans="1:11" x14ac:dyDescent="0.25">
      <c r="A290" s="40"/>
      <c r="J290" s="27"/>
      <c r="K290" s="27"/>
    </row>
    <row r="291" spans="1:11" x14ac:dyDescent="0.25">
      <c r="A291" s="40"/>
      <c r="J291" s="27"/>
      <c r="K291" s="27"/>
    </row>
    <row r="292" spans="1:11" x14ac:dyDescent="0.25">
      <c r="A292" s="40"/>
      <c r="J292" s="27"/>
      <c r="K292" s="27"/>
    </row>
    <row r="293" spans="1:11" x14ac:dyDescent="0.25">
      <c r="A293" s="40"/>
      <c r="J293" s="27"/>
      <c r="K293" s="27"/>
    </row>
    <row r="294" spans="1:11" x14ac:dyDescent="0.25">
      <c r="A294" s="40"/>
      <c r="J294" s="27"/>
      <c r="K294" s="27"/>
    </row>
    <row r="295" spans="1:11" x14ac:dyDescent="0.25">
      <c r="A295" s="40"/>
      <c r="J295" s="27"/>
      <c r="K295" s="27"/>
    </row>
    <row r="296" spans="1:11" x14ac:dyDescent="0.25">
      <c r="A296" s="40"/>
      <c r="J296" s="27"/>
      <c r="K296" s="27"/>
    </row>
    <row r="297" spans="1:11" x14ac:dyDescent="0.25">
      <c r="A297" s="40"/>
      <c r="J297" s="27"/>
      <c r="K297" s="27"/>
    </row>
    <row r="298" spans="1:11" x14ac:dyDescent="0.25">
      <c r="A298" s="40"/>
      <c r="J298" s="27"/>
      <c r="K298" s="27"/>
    </row>
    <row r="299" spans="1:11" x14ac:dyDescent="0.25">
      <c r="A299" s="40"/>
      <c r="J299" s="27"/>
      <c r="K299" s="27"/>
    </row>
    <row r="300" spans="1:11" x14ac:dyDescent="0.25">
      <c r="A300" s="40"/>
      <c r="J300" s="27"/>
      <c r="K300" s="27"/>
    </row>
    <row r="301" spans="1:11" x14ac:dyDescent="0.25">
      <c r="A301" s="40"/>
      <c r="J301" s="27"/>
      <c r="K301" s="27"/>
    </row>
    <row r="302" spans="1:11" x14ac:dyDescent="0.25">
      <c r="A302" s="40"/>
      <c r="J302" s="27"/>
      <c r="K302" s="27"/>
    </row>
    <row r="303" spans="1:11" x14ac:dyDescent="0.25">
      <c r="A303" s="40"/>
      <c r="J303" s="27"/>
      <c r="K303" s="27"/>
    </row>
    <row r="304" spans="1:11" x14ac:dyDescent="0.25">
      <c r="A304" s="40"/>
      <c r="J304" s="27"/>
      <c r="K304" s="27"/>
    </row>
    <row r="305" spans="1:11" x14ac:dyDescent="0.25">
      <c r="A305" s="40"/>
      <c r="J305" s="27"/>
      <c r="K305" s="27"/>
    </row>
    <row r="306" spans="1:11" x14ac:dyDescent="0.25">
      <c r="A306" s="40"/>
      <c r="J306" s="27"/>
      <c r="K306" s="27"/>
    </row>
    <row r="307" spans="1:11" x14ac:dyDescent="0.25">
      <c r="A307" s="40"/>
      <c r="J307" s="27"/>
      <c r="K307" s="27"/>
    </row>
    <row r="308" spans="1:11" x14ac:dyDescent="0.25">
      <c r="A308" s="40"/>
      <c r="J308" s="27"/>
      <c r="K308" s="27"/>
    </row>
    <row r="309" spans="1:11" x14ac:dyDescent="0.25">
      <c r="A309" s="40"/>
      <c r="J309" s="27"/>
      <c r="K309" s="27"/>
    </row>
    <row r="310" spans="1:11" x14ac:dyDescent="0.25">
      <c r="A310" s="40"/>
      <c r="J310" s="27"/>
      <c r="K310" s="27"/>
    </row>
    <row r="311" spans="1:11" x14ac:dyDescent="0.25">
      <c r="A311" s="40"/>
      <c r="J311" s="27"/>
      <c r="K311" s="27"/>
    </row>
    <row r="312" spans="1:11" x14ac:dyDescent="0.25">
      <c r="A312" s="40"/>
      <c r="J312" s="27"/>
      <c r="K312" s="27"/>
    </row>
    <row r="313" spans="1:11" x14ac:dyDescent="0.25">
      <c r="A313" s="40"/>
      <c r="J313" s="27"/>
      <c r="K313" s="27"/>
    </row>
    <row r="314" spans="1:11" x14ac:dyDescent="0.25">
      <c r="A314" s="40"/>
      <c r="J314" s="27"/>
      <c r="K314" s="27"/>
    </row>
    <row r="315" spans="1:11" x14ac:dyDescent="0.25">
      <c r="A315" s="40"/>
      <c r="J315" s="27"/>
      <c r="K315" s="27"/>
    </row>
    <row r="316" spans="1:11" x14ac:dyDescent="0.25">
      <c r="A316" s="40"/>
      <c r="J316" s="27"/>
      <c r="K316" s="27"/>
    </row>
    <row r="317" spans="1:11" x14ac:dyDescent="0.25">
      <c r="A317" s="40"/>
      <c r="J317" s="27"/>
      <c r="K317" s="27"/>
    </row>
    <row r="318" spans="1:11" x14ac:dyDescent="0.25">
      <c r="A318" s="40"/>
      <c r="J318" s="27"/>
      <c r="K318" s="27"/>
    </row>
    <row r="319" spans="1:11" x14ac:dyDescent="0.25">
      <c r="A319" s="40"/>
      <c r="J319" s="27"/>
      <c r="K319" s="27"/>
    </row>
    <row r="320" spans="1:11" x14ac:dyDescent="0.25">
      <c r="A320" s="40"/>
      <c r="J320" s="27"/>
      <c r="K320" s="27"/>
    </row>
    <row r="321" spans="1:11" x14ac:dyDescent="0.25">
      <c r="A321" s="40"/>
      <c r="J321" s="27"/>
      <c r="K321" s="27"/>
    </row>
    <row r="322" spans="1:11" x14ac:dyDescent="0.25">
      <c r="A322" s="40"/>
      <c r="J322" s="27"/>
      <c r="K322" s="27"/>
    </row>
    <row r="323" spans="1:11" x14ac:dyDescent="0.25">
      <c r="A323" s="40"/>
      <c r="J323" s="27"/>
      <c r="K323" s="27"/>
    </row>
    <row r="324" spans="1:11" x14ac:dyDescent="0.25">
      <c r="A324" s="40"/>
      <c r="J324" s="27"/>
      <c r="K324" s="27"/>
    </row>
    <row r="325" spans="1:11" x14ac:dyDescent="0.25">
      <c r="A325" s="40"/>
      <c r="J325" s="27"/>
      <c r="K325" s="27"/>
    </row>
    <row r="326" spans="1:11" x14ac:dyDescent="0.25">
      <c r="A326" s="40"/>
      <c r="J326" s="27"/>
      <c r="K326" s="27"/>
    </row>
    <row r="327" spans="1:11" x14ac:dyDescent="0.25">
      <c r="A327" s="40"/>
      <c r="J327" s="27"/>
      <c r="K327" s="27"/>
    </row>
    <row r="328" spans="1:11" x14ac:dyDescent="0.25">
      <c r="A328" s="40"/>
      <c r="J328" s="27"/>
      <c r="K328" s="27"/>
    </row>
    <row r="329" spans="1:11" x14ac:dyDescent="0.25">
      <c r="A329" s="40"/>
      <c r="J329" s="27"/>
      <c r="K329" s="27"/>
    </row>
    <row r="330" spans="1:11" x14ac:dyDescent="0.25">
      <c r="A330" s="40"/>
      <c r="J330" s="27"/>
      <c r="K330" s="27"/>
    </row>
    <row r="331" spans="1:11" x14ac:dyDescent="0.25">
      <c r="A331" s="40"/>
      <c r="J331" s="27"/>
      <c r="K331" s="27"/>
    </row>
    <row r="332" spans="1:11" x14ac:dyDescent="0.25">
      <c r="A332" s="40"/>
      <c r="J332" s="27"/>
      <c r="K332" s="27"/>
    </row>
    <row r="333" spans="1:11" x14ac:dyDescent="0.25">
      <c r="A333" s="40"/>
      <c r="J333" s="27"/>
      <c r="K333" s="27"/>
    </row>
    <row r="334" spans="1:11" x14ac:dyDescent="0.25">
      <c r="A334" s="40"/>
      <c r="J334" s="27"/>
      <c r="K334" s="27"/>
    </row>
    <row r="335" spans="1:11" x14ac:dyDescent="0.25">
      <c r="A335" s="40"/>
      <c r="J335" s="27"/>
      <c r="K335" s="27"/>
    </row>
    <row r="336" spans="1:11" x14ac:dyDescent="0.25">
      <c r="A336" s="40"/>
      <c r="J336" s="27"/>
      <c r="K336" s="27"/>
    </row>
    <row r="337" spans="1:11" x14ac:dyDescent="0.25">
      <c r="A337" s="40"/>
      <c r="J337" s="27"/>
      <c r="K337" s="27"/>
    </row>
    <row r="338" spans="1:11" x14ac:dyDescent="0.25">
      <c r="A338" s="40"/>
      <c r="J338" s="27"/>
      <c r="K338" s="27"/>
    </row>
    <row r="339" spans="1:11" x14ac:dyDescent="0.25">
      <c r="A339" s="40"/>
      <c r="J339" s="27"/>
      <c r="K339" s="27"/>
    </row>
    <row r="340" spans="1:11" x14ac:dyDescent="0.25">
      <c r="A340" s="40"/>
      <c r="J340" s="27"/>
      <c r="K340" s="27"/>
    </row>
    <row r="341" spans="1:11" x14ac:dyDescent="0.25">
      <c r="A341" s="40"/>
      <c r="J341" s="27"/>
      <c r="K341" s="27"/>
    </row>
    <row r="342" spans="1:11" x14ac:dyDescent="0.25">
      <c r="A342" s="40"/>
      <c r="J342" s="27"/>
      <c r="K342" s="27"/>
    </row>
    <row r="343" spans="1:11" x14ac:dyDescent="0.25">
      <c r="A343" s="40"/>
      <c r="J343" s="27"/>
      <c r="K343" s="27"/>
    </row>
    <row r="344" spans="1:11" x14ac:dyDescent="0.25">
      <c r="A344" s="40"/>
      <c r="J344" s="27"/>
      <c r="K344" s="27"/>
    </row>
    <row r="345" spans="1:11" x14ac:dyDescent="0.25">
      <c r="A345" s="40"/>
      <c r="J345" s="27"/>
      <c r="K345" s="27"/>
    </row>
    <row r="346" spans="1:11" x14ac:dyDescent="0.25">
      <c r="A346" s="40"/>
      <c r="J346" s="27"/>
      <c r="K346" s="27"/>
    </row>
    <row r="347" spans="1:11" x14ac:dyDescent="0.25">
      <c r="A347" s="40"/>
      <c r="J347" s="27"/>
      <c r="K347" s="27"/>
    </row>
    <row r="348" spans="1:11" x14ac:dyDescent="0.25">
      <c r="A348" s="40"/>
      <c r="J348" s="27"/>
      <c r="K348" s="27"/>
    </row>
    <row r="349" spans="1:11" x14ac:dyDescent="0.25">
      <c r="A349" s="40"/>
      <c r="J349" s="27"/>
      <c r="K349" s="27"/>
    </row>
    <row r="350" spans="1:11" x14ac:dyDescent="0.25">
      <c r="A350" s="40"/>
      <c r="J350" s="27"/>
      <c r="K350" s="27"/>
    </row>
    <row r="351" spans="1:11" x14ac:dyDescent="0.25">
      <c r="A351" s="40"/>
      <c r="J351" s="27"/>
      <c r="K351" s="27"/>
    </row>
    <row r="352" spans="1:11" x14ac:dyDescent="0.25">
      <c r="A352" s="40"/>
      <c r="J352" s="27"/>
      <c r="K352" s="27"/>
    </row>
    <row r="353" spans="1:11" x14ac:dyDescent="0.25">
      <c r="A353" s="40"/>
      <c r="J353" s="27"/>
      <c r="K353" s="27"/>
    </row>
    <row r="354" spans="1:11" x14ac:dyDescent="0.25">
      <c r="A354" s="40"/>
      <c r="J354" s="27"/>
      <c r="K354" s="27"/>
    </row>
    <row r="355" spans="1:11" x14ac:dyDescent="0.25">
      <c r="A355" s="40"/>
      <c r="J355" s="27"/>
      <c r="K355" s="27"/>
    </row>
    <row r="356" spans="1:11" x14ac:dyDescent="0.25">
      <c r="A356" s="40"/>
      <c r="J356" s="27"/>
      <c r="K356" s="27"/>
    </row>
    <row r="357" spans="1:11" x14ac:dyDescent="0.25">
      <c r="A357" s="40"/>
      <c r="J357" s="27"/>
      <c r="K357" s="27"/>
    </row>
    <row r="358" spans="1:11" x14ac:dyDescent="0.25">
      <c r="A358" s="40"/>
      <c r="J358" s="27"/>
      <c r="K358" s="27"/>
    </row>
    <row r="359" spans="1:11" x14ac:dyDescent="0.25">
      <c r="A359" s="40"/>
      <c r="J359" s="27"/>
      <c r="K359" s="27"/>
    </row>
    <row r="360" spans="1:11" x14ac:dyDescent="0.25">
      <c r="A360" s="40"/>
      <c r="J360" s="27"/>
      <c r="K360" s="27"/>
    </row>
    <row r="361" spans="1:11" x14ac:dyDescent="0.25">
      <c r="A361" s="40"/>
      <c r="J361" s="27"/>
      <c r="K361" s="27"/>
    </row>
    <row r="362" spans="1:11" x14ac:dyDescent="0.25">
      <c r="A362" s="40"/>
      <c r="J362" s="27"/>
      <c r="K362" s="27"/>
    </row>
    <row r="363" spans="1:11" x14ac:dyDescent="0.25">
      <c r="A363" s="40"/>
      <c r="J363" s="27"/>
      <c r="K363" s="27"/>
    </row>
    <row r="364" spans="1:11" x14ac:dyDescent="0.25">
      <c r="A364" s="40"/>
      <c r="J364" s="27"/>
      <c r="K364" s="27"/>
    </row>
    <row r="365" spans="1:11" x14ac:dyDescent="0.25">
      <c r="A365" s="40"/>
      <c r="J365" s="27"/>
      <c r="K365" s="27"/>
    </row>
    <row r="366" spans="1:11" x14ac:dyDescent="0.25">
      <c r="A366" s="40"/>
      <c r="J366" s="27"/>
      <c r="K366" s="27"/>
    </row>
    <row r="367" spans="1:11" x14ac:dyDescent="0.25">
      <c r="A367" s="40"/>
      <c r="J367" s="27"/>
      <c r="K367" s="27"/>
    </row>
    <row r="368" spans="1:11" x14ac:dyDescent="0.25">
      <c r="A368" s="40"/>
      <c r="J368" s="27"/>
      <c r="K368" s="27"/>
    </row>
    <row r="369" spans="1:11" x14ac:dyDescent="0.25">
      <c r="A369" s="40"/>
      <c r="J369" s="27"/>
      <c r="K369" s="27"/>
    </row>
    <row r="370" spans="1:11" x14ac:dyDescent="0.25">
      <c r="A370" s="40"/>
      <c r="J370" s="27"/>
      <c r="K370" s="27"/>
    </row>
    <row r="371" spans="1:11" x14ac:dyDescent="0.25">
      <c r="A371" s="40"/>
      <c r="J371" s="27"/>
      <c r="K371" s="27"/>
    </row>
    <row r="372" spans="1:11" x14ac:dyDescent="0.25">
      <c r="A372" s="40"/>
      <c r="J372" s="27"/>
      <c r="K372" s="27"/>
    </row>
    <row r="373" spans="1:11" x14ac:dyDescent="0.25">
      <c r="A373" s="40"/>
      <c r="J373" s="27"/>
      <c r="K373" s="27"/>
    </row>
    <row r="374" spans="1:11" x14ac:dyDescent="0.25">
      <c r="A374" s="40"/>
      <c r="J374" s="27"/>
      <c r="K374" s="27"/>
    </row>
    <row r="375" spans="1:11" x14ac:dyDescent="0.25">
      <c r="A375" s="40"/>
      <c r="J375" s="27"/>
      <c r="K375" s="27"/>
    </row>
    <row r="376" spans="1:11" x14ac:dyDescent="0.25">
      <c r="A376" s="40"/>
      <c r="J376" s="27"/>
      <c r="K376" s="27"/>
    </row>
    <row r="377" spans="1:11" x14ac:dyDescent="0.25">
      <c r="A377" s="40"/>
      <c r="J377" s="27"/>
      <c r="K377" s="27"/>
    </row>
    <row r="378" spans="1:11" x14ac:dyDescent="0.25">
      <c r="A378" s="40"/>
      <c r="J378" s="27"/>
      <c r="K378" s="27"/>
    </row>
    <row r="379" spans="1:11" x14ac:dyDescent="0.25">
      <c r="A379" s="40"/>
      <c r="J379" s="27"/>
      <c r="K379" s="27"/>
    </row>
    <row r="380" spans="1:11" x14ac:dyDescent="0.25">
      <c r="A380" s="40"/>
      <c r="J380" s="27"/>
      <c r="K380" s="27"/>
    </row>
    <row r="381" spans="1:11" x14ac:dyDescent="0.25">
      <c r="A381" s="40"/>
      <c r="J381" s="27"/>
      <c r="K381" s="27"/>
    </row>
    <row r="382" spans="1:11" x14ac:dyDescent="0.25">
      <c r="A382" s="40"/>
      <c r="J382" s="27"/>
      <c r="K382" s="27"/>
    </row>
    <row r="383" spans="1:11" x14ac:dyDescent="0.25">
      <c r="A383" s="40"/>
      <c r="J383" s="27"/>
      <c r="K383" s="27"/>
    </row>
    <row r="384" spans="1:11" x14ac:dyDescent="0.25">
      <c r="A384" s="40"/>
      <c r="J384" s="27"/>
      <c r="K384" s="27"/>
    </row>
    <row r="385" spans="1:11" x14ac:dyDescent="0.25">
      <c r="A385" s="40"/>
      <c r="J385" s="27"/>
      <c r="K385" s="27"/>
    </row>
    <row r="386" spans="1:11" x14ac:dyDescent="0.25">
      <c r="A386" s="40"/>
      <c r="J386" s="27"/>
      <c r="K386" s="27"/>
    </row>
    <row r="387" spans="1:11" x14ac:dyDescent="0.25">
      <c r="A387" s="40"/>
      <c r="J387" s="27"/>
      <c r="K387" s="27"/>
    </row>
    <row r="388" spans="1:11" x14ac:dyDescent="0.25">
      <c r="A388" s="40"/>
      <c r="J388" s="27"/>
      <c r="K388" s="27"/>
    </row>
    <row r="389" spans="1:11" x14ac:dyDescent="0.25">
      <c r="A389" s="40"/>
      <c r="J389" s="27"/>
      <c r="K389" s="27"/>
    </row>
    <row r="390" spans="1:11" x14ac:dyDescent="0.25">
      <c r="A390" s="40"/>
      <c r="J390" s="27"/>
      <c r="K390" s="27"/>
    </row>
    <row r="391" spans="1:11" x14ac:dyDescent="0.25">
      <c r="A391" s="40"/>
      <c r="J391" s="27"/>
      <c r="K391" s="27"/>
    </row>
    <row r="392" spans="1:11" x14ac:dyDescent="0.25">
      <c r="A392" s="40"/>
      <c r="J392" s="27"/>
      <c r="K392" s="27"/>
    </row>
    <row r="393" spans="1:11" x14ac:dyDescent="0.25">
      <c r="A393" s="40"/>
      <c r="J393" s="27"/>
      <c r="K393" s="27"/>
    </row>
    <row r="394" spans="1:11" x14ac:dyDescent="0.25">
      <c r="A394" s="40"/>
      <c r="J394" s="27"/>
      <c r="K394" s="27"/>
    </row>
    <row r="395" spans="1:11" x14ac:dyDescent="0.25">
      <c r="A395" s="40"/>
      <c r="J395" s="27"/>
      <c r="K395" s="27"/>
    </row>
    <row r="396" spans="1:11" x14ac:dyDescent="0.25">
      <c r="A396" s="40"/>
      <c r="J396" s="27"/>
      <c r="K396" s="27"/>
    </row>
    <row r="397" spans="1:11" x14ac:dyDescent="0.25">
      <c r="A397" s="40"/>
      <c r="J397" s="27"/>
      <c r="K397" s="27"/>
    </row>
    <row r="398" spans="1:11" x14ac:dyDescent="0.25">
      <c r="A398" s="40"/>
      <c r="J398" s="27"/>
      <c r="K398" s="27"/>
    </row>
    <row r="399" spans="1:11" x14ac:dyDescent="0.25">
      <c r="A399" s="40"/>
      <c r="J399" s="27"/>
      <c r="K399" s="27"/>
    </row>
    <row r="400" spans="1:11" x14ac:dyDescent="0.25">
      <c r="A400" s="40"/>
      <c r="J400" s="27"/>
      <c r="K400" s="27"/>
    </row>
    <row r="401" spans="1:11" x14ac:dyDescent="0.25">
      <c r="A401" s="40"/>
      <c r="J401" s="27"/>
      <c r="K401" s="27"/>
    </row>
    <row r="402" spans="1:11" x14ac:dyDescent="0.25">
      <c r="A402" s="40"/>
      <c r="J402" s="27"/>
      <c r="K402" s="27"/>
    </row>
    <row r="403" spans="1:11" x14ac:dyDescent="0.25">
      <c r="A403" s="40"/>
      <c r="J403" s="27"/>
      <c r="K403" s="27"/>
    </row>
    <row r="404" spans="1:11" x14ac:dyDescent="0.25">
      <c r="A404" s="40"/>
      <c r="J404" s="27"/>
      <c r="K404" s="27"/>
    </row>
    <row r="405" spans="1:11" x14ac:dyDescent="0.25">
      <c r="A405" s="40"/>
      <c r="J405" s="27"/>
      <c r="K405" s="27"/>
    </row>
    <row r="406" spans="1:11" x14ac:dyDescent="0.25">
      <c r="A406" s="40"/>
      <c r="J406" s="27"/>
      <c r="K406" s="27"/>
    </row>
    <row r="407" spans="1:11" x14ac:dyDescent="0.25">
      <c r="A407" s="40"/>
      <c r="J407" s="27"/>
      <c r="K407" s="27"/>
    </row>
    <row r="408" spans="1:11" x14ac:dyDescent="0.25">
      <c r="A408" s="40"/>
      <c r="J408" s="27"/>
      <c r="K408" s="27"/>
    </row>
    <row r="409" spans="1:11" x14ac:dyDescent="0.25">
      <c r="A409" s="40"/>
      <c r="J409" s="27"/>
      <c r="K409" s="27"/>
    </row>
    <row r="410" spans="1:11" x14ac:dyDescent="0.25">
      <c r="A410" s="40"/>
      <c r="J410" s="27"/>
      <c r="K410" s="27"/>
    </row>
    <row r="411" spans="1:11" x14ac:dyDescent="0.25">
      <c r="A411" s="40"/>
      <c r="J411" s="27"/>
      <c r="K411" s="27"/>
    </row>
    <row r="412" spans="1:11" x14ac:dyDescent="0.25">
      <c r="A412" s="40"/>
      <c r="J412" s="27"/>
      <c r="K412" s="27"/>
    </row>
    <row r="413" spans="1:11" x14ac:dyDescent="0.25">
      <c r="A413" s="40"/>
      <c r="J413" s="27"/>
      <c r="K413" s="27"/>
    </row>
    <row r="414" spans="1:11" x14ac:dyDescent="0.25">
      <c r="A414" s="40"/>
      <c r="J414" s="27"/>
      <c r="K414" s="27"/>
    </row>
    <row r="415" spans="1:11" x14ac:dyDescent="0.25">
      <c r="A415" s="40"/>
      <c r="J415" s="27"/>
      <c r="K415" s="27"/>
    </row>
    <row r="416" spans="1:11" x14ac:dyDescent="0.25">
      <c r="A416" s="40"/>
      <c r="J416" s="27"/>
      <c r="K416" s="27"/>
    </row>
    <row r="417" spans="1:11" x14ac:dyDescent="0.25">
      <c r="A417" s="40"/>
      <c r="J417" s="27"/>
      <c r="K417" s="27"/>
    </row>
    <row r="418" spans="1:11" x14ac:dyDescent="0.25">
      <c r="A418" s="40"/>
      <c r="J418" s="27"/>
      <c r="K418" s="27"/>
    </row>
    <row r="419" spans="1:11" x14ac:dyDescent="0.25">
      <c r="A419" s="40"/>
      <c r="J419" s="27"/>
      <c r="K419" s="27"/>
    </row>
    <row r="420" spans="1:11" x14ac:dyDescent="0.25">
      <c r="A420" s="40"/>
      <c r="J420" s="27"/>
      <c r="K420" s="27"/>
    </row>
    <row r="421" spans="1:11" x14ac:dyDescent="0.25">
      <c r="A421" s="40"/>
      <c r="J421" s="27"/>
      <c r="K421" s="27"/>
    </row>
    <row r="422" spans="1:11" x14ac:dyDescent="0.25">
      <c r="A422" s="40"/>
      <c r="J422" s="27"/>
      <c r="K422" s="27"/>
    </row>
    <row r="423" spans="1:11" x14ac:dyDescent="0.25">
      <c r="A423" s="40"/>
      <c r="J423" s="27"/>
      <c r="K423" s="27"/>
    </row>
    <row r="424" spans="1:11" x14ac:dyDescent="0.25">
      <c r="A424" s="40"/>
      <c r="J424" s="27"/>
      <c r="K424" s="27"/>
    </row>
    <row r="425" spans="1:11" x14ac:dyDescent="0.25">
      <c r="A425" s="40"/>
      <c r="J425" s="27"/>
      <c r="K425" s="27"/>
    </row>
    <row r="426" spans="1:11" x14ac:dyDescent="0.25">
      <c r="A426" s="40"/>
      <c r="J426" s="27"/>
      <c r="K426" s="27"/>
    </row>
    <row r="427" spans="1:11" x14ac:dyDescent="0.25">
      <c r="A427" s="40"/>
      <c r="J427" s="27"/>
      <c r="K427" s="27"/>
    </row>
    <row r="428" spans="1:11" x14ac:dyDescent="0.25">
      <c r="A428" s="40"/>
      <c r="J428" s="27"/>
      <c r="K428" s="27"/>
    </row>
    <row r="429" spans="1:11" x14ac:dyDescent="0.25">
      <c r="A429" s="40"/>
      <c r="J429" s="27"/>
      <c r="K429" s="27"/>
    </row>
    <row r="430" spans="1:11" x14ac:dyDescent="0.25">
      <c r="A430" s="40"/>
      <c r="J430" s="27"/>
      <c r="K430" s="27"/>
    </row>
    <row r="431" spans="1:11" x14ac:dyDescent="0.25">
      <c r="A431" s="40"/>
      <c r="J431" s="27"/>
      <c r="K431" s="27"/>
    </row>
    <row r="432" spans="1:11" x14ac:dyDescent="0.25">
      <c r="A432" s="40"/>
      <c r="J432" s="27"/>
      <c r="K432" s="27"/>
    </row>
    <row r="433" spans="1:11" x14ac:dyDescent="0.25">
      <c r="A433" s="40"/>
      <c r="J433" s="27"/>
      <c r="K433" s="27"/>
    </row>
    <row r="434" spans="1:11" x14ac:dyDescent="0.25">
      <c r="A434" s="40"/>
      <c r="J434" s="27"/>
      <c r="K434" s="27"/>
    </row>
    <row r="435" spans="1:11" x14ac:dyDescent="0.25">
      <c r="A435" s="40"/>
      <c r="J435" s="27"/>
      <c r="K435" s="27"/>
    </row>
    <row r="436" spans="1:11" x14ac:dyDescent="0.25">
      <c r="A436" s="40"/>
      <c r="J436" s="27"/>
      <c r="K436" s="27"/>
    </row>
    <row r="437" spans="1:11" x14ac:dyDescent="0.25">
      <c r="A437" s="40"/>
      <c r="J437" s="27"/>
      <c r="K437" s="27"/>
    </row>
    <row r="438" spans="1:11" x14ac:dyDescent="0.25">
      <c r="A438" s="40"/>
      <c r="J438" s="27"/>
      <c r="K438" s="27"/>
    </row>
    <row r="439" spans="1:11" x14ac:dyDescent="0.25">
      <c r="A439" s="40"/>
      <c r="J439" s="27"/>
      <c r="K439" s="27"/>
    </row>
    <row r="440" spans="1:11" x14ac:dyDescent="0.25">
      <c r="A440" s="40"/>
      <c r="J440" s="27"/>
      <c r="K440" s="27"/>
    </row>
    <row r="441" spans="1:11" x14ac:dyDescent="0.25">
      <c r="A441" s="40"/>
      <c r="J441" s="27"/>
      <c r="K441" s="27"/>
    </row>
    <row r="442" spans="1:11" x14ac:dyDescent="0.25">
      <c r="A442" s="40"/>
      <c r="J442" s="27"/>
      <c r="K442" s="27"/>
    </row>
    <row r="443" spans="1:11" x14ac:dyDescent="0.25">
      <c r="A443" s="40"/>
      <c r="J443" s="27"/>
      <c r="K443" s="27"/>
    </row>
    <row r="444" spans="1:11" x14ac:dyDescent="0.25">
      <c r="A444" s="40"/>
      <c r="J444" s="27"/>
      <c r="K444" s="27"/>
    </row>
    <row r="445" spans="1:11" x14ac:dyDescent="0.25">
      <c r="A445" s="40"/>
      <c r="J445" s="27"/>
      <c r="K445" s="27"/>
    </row>
    <row r="446" spans="1:11" x14ac:dyDescent="0.25">
      <c r="A446" s="40"/>
      <c r="J446" s="27"/>
      <c r="K446" s="27"/>
    </row>
    <row r="447" spans="1:11" x14ac:dyDescent="0.25">
      <c r="A447" s="40"/>
      <c r="J447" s="27"/>
      <c r="K447" s="27"/>
    </row>
    <row r="448" spans="1:11" x14ac:dyDescent="0.25">
      <c r="A448" s="40"/>
      <c r="J448" s="27"/>
      <c r="K448" s="27"/>
    </row>
    <row r="449" spans="1:11" x14ac:dyDescent="0.25">
      <c r="A449" s="40"/>
      <c r="J449" s="27"/>
      <c r="K449" s="27"/>
    </row>
    <row r="450" spans="1:11" x14ac:dyDescent="0.25">
      <c r="A450" s="40"/>
      <c r="J450" s="27"/>
      <c r="K450" s="27"/>
    </row>
    <row r="451" spans="1:11" x14ac:dyDescent="0.25">
      <c r="A451" s="40"/>
      <c r="J451" s="27"/>
      <c r="K451" s="27"/>
    </row>
    <row r="452" spans="1:11" x14ac:dyDescent="0.25">
      <c r="A452" s="40"/>
      <c r="J452" s="27"/>
      <c r="K452" s="27"/>
    </row>
    <row r="453" spans="1:11" x14ac:dyDescent="0.25">
      <c r="A453" s="40"/>
      <c r="J453" s="27"/>
      <c r="K453" s="27"/>
    </row>
    <row r="454" spans="1:11" x14ac:dyDescent="0.25">
      <c r="A454" s="40"/>
      <c r="J454" s="27"/>
      <c r="K454" s="27"/>
    </row>
    <row r="455" spans="1:11" x14ac:dyDescent="0.25">
      <c r="A455" s="40"/>
      <c r="J455" s="27"/>
      <c r="K455" s="27"/>
    </row>
    <row r="456" spans="1:11" x14ac:dyDescent="0.25">
      <c r="A456" s="40"/>
      <c r="J456" s="27"/>
      <c r="K456" s="27"/>
    </row>
    <row r="457" spans="1:11" x14ac:dyDescent="0.25">
      <c r="A457" s="40"/>
      <c r="J457" s="27"/>
      <c r="K457" s="27"/>
    </row>
    <row r="458" spans="1:11" x14ac:dyDescent="0.25">
      <c r="A458" s="40"/>
      <c r="J458" s="27"/>
      <c r="K458" s="27"/>
    </row>
    <row r="459" spans="1:11" x14ac:dyDescent="0.25">
      <c r="A459" s="40"/>
      <c r="J459" s="27"/>
      <c r="K459" s="27"/>
    </row>
    <row r="460" spans="1:11" x14ac:dyDescent="0.25">
      <c r="A460" s="40"/>
      <c r="J460" s="27"/>
      <c r="K460" s="27"/>
    </row>
    <row r="461" spans="1:11" x14ac:dyDescent="0.25">
      <c r="A461" s="40"/>
      <c r="J461" s="27"/>
      <c r="K461" s="27"/>
    </row>
    <row r="462" spans="1:11" x14ac:dyDescent="0.25">
      <c r="A462" s="40"/>
      <c r="J462" s="27"/>
      <c r="K462" s="27"/>
    </row>
    <row r="463" spans="1:11" x14ac:dyDescent="0.25">
      <c r="A463" s="40"/>
      <c r="J463" s="27"/>
      <c r="K463" s="27"/>
    </row>
    <row r="464" spans="1:11" x14ac:dyDescent="0.25">
      <c r="A464" s="40"/>
      <c r="J464" s="27"/>
      <c r="K464" s="27"/>
    </row>
    <row r="465" spans="1:11" x14ac:dyDescent="0.25">
      <c r="A465" s="40"/>
      <c r="J465" s="27"/>
      <c r="K465" s="27"/>
    </row>
    <row r="466" spans="1:11" x14ac:dyDescent="0.25">
      <c r="A466" s="40"/>
      <c r="J466" s="27"/>
      <c r="K466" s="27"/>
    </row>
    <row r="467" spans="1:11" x14ac:dyDescent="0.25">
      <c r="A467" s="40"/>
      <c r="J467" s="27"/>
      <c r="K467" s="27"/>
    </row>
    <row r="468" spans="1:11" x14ac:dyDescent="0.25">
      <c r="A468" s="40"/>
      <c r="J468" s="27"/>
      <c r="K468" s="27"/>
    </row>
    <row r="469" spans="1:11" x14ac:dyDescent="0.25">
      <c r="A469" s="40"/>
      <c r="J469" s="27"/>
      <c r="K469" s="27"/>
    </row>
    <row r="470" spans="1:11" x14ac:dyDescent="0.25">
      <c r="A470" s="40"/>
      <c r="J470" s="27"/>
      <c r="K470" s="27"/>
    </row>
    <row r="471" spans="1:11" x14ac:dyDescent="0.25">
      <c r="A471" s="40"/>
      <c r="J471" s="27"/>
      <c r="K471" s="27"/>
    </row>
    <row r="472" spans="1:11" x14ac:dyDescent="0.25">
      <c r="A472" s="40"/>
      <c r="J472" s="27"/>
      <c r="K472" s="27"/>
    </row>
    <row r="473" spans="1:11" x14ac:dyDescent="0.25">
      <c r="A473" s="40"/>
      <c r="J473" s="27"/>
      <c r="K473" s="27"/>
    </row>
    <row r="474" spans="1:11" x14ac:dyDescent="0.25">
      <c r="A474" s="40"/>
      <c r="J474" s="27"/>
      <c r="K474" s="27"/>
    </row>
    <row r="475" spans="1:11" x14ac:dyDescent="0.25">
      <c r="A475" s="40"/>
      <c r="J475" s="27"/>
      <c r="K475" s="27"/>
    </row>
    <row r="476" spans="1:11" x14ac:dyDescent="0.25">
      <c r="A476" s="40"/>
      <c r="J476" s="27"/>
      <c r="K476" s="27"/>
    </row>
    <row r="477" spans="1:11" x14ac:dyDescent="0.25">
      <c r="A477" s="40"/>
      <c r="J477" s="27"/>
      <c r="K477" s="27"/>
    </row>
    <row r="478" spans="1:11" x14ac:dyDescent="0.25">
      <c r="A478" s="40"/>
      <c r="J478" s="27"/>
      <c r="K478" s="27"/>
    </row>
    <row r="479" spans="1:11" x14ac:dyDescent="0.25">
      <c r="A479" s="40"/>
      <c r="J479" s="27"/>
      <c r="K479" s="27"/>
    </row>
    <row r="480" spans="1:11" x14ac:dyDescent="0.25">
      <c r="A480" s="40"/>
      <c r="J480" s="27"/>
      <c r="K480" s="27"/>
    </row>
    <row r="481" spans="1:11" x14ac:dyDescent="0.25">
      <c r="A481" s="40"/>
      <c r="J481" s="27"/>
      <c r="K481" s="27"/>
    </row>
    <row r="482" spans="1:11" x14ac:dyDescent="0.25">
      <c r="A482" s="40"/>
      <c r="J482" s="27"/>
      <c r="K482" s="27"/>
    </row>
    <row r="483" spans="1:11" x14ac:dyDescent="0.25">
      <c r="A483" s="40"/>
      <c r="J483" s="27"/>
      <c r="K483" s="27"/>
    </row>
    <row r="484" spans="1:11" x14ac:dyDescent="0.25">
      <c r="A484" s="40"/>
      <c r="J484" s="27"/>
      <c r="K484" s="27"/>
    </row>
    <row r="485" spans="1:11" x14ac:dyDescent="0.25">
      <c r="A485" s="40"/>
      <c r="J485" s="27"/>
      <c r="K485" s="27"/>
    </row>
    <row r="486" spans="1:11" x14ac:dyDescent="0.25">
      <c r="A486" s="40"/>
      <c r="J486" s="27"/>
      <c r="K486" s="27"/>
    </row>
    <row r="487" spans="1:11" x14ac:dyDescent="0.25">
      <c r="A487" s="40"/>
      <c r="J487" s="27"/>
      <c r="K487" s="27"/>
    </row>
    <row r="488" spans="1:11" x14ac:dyDescent="0.25">
      <c r="A488" s="40"/>
      <c r="J488" s="27"/>
      <c r="K488" s="27"/>
    </row>
    <row r="489" spans="1:11" x14ac:dyDescent="0.25">
      <c r="A489" s="40"/>
      <c r="J489" s="27"/>
      <c r="K489" s="27"/>
    </row>
    <row r="490" spans="1:11" x14ac:dyDescent="0.25">
      <c r="A490" s="40"/>
      <c r="J490" s="27"/>
      <c r="K490" s="27"/>
    </row>
    <row r="491" spans="1:11" x14ac:dyDescent="0.25">
      <c r="A491" s="40"/>
      <c r="J491" s="27"/>
      <c r="K491" s="27"/>
    </row>
    <row r="492" spans="1:11" x14ac:dyDescent="0.25">
      <c r="A492" s="40"/>
      <c r="J492" s="27"/>
      <c r="K492" s="27"/>
    </row>
    <row r="493" spans="1:11" x14ac:dyDescent="0.25">
      <c r="A493" s="40"/>
      <c r="J493" s="27"/>
      <c r="K493" s="27"/>
    </row>
    <row r="494" spans="1:11" x14ac:dyDescent="0.25">
      <c r="A494" s="40"/>
      <c r="J494" s="27"/>
      <c r="K494" s="27"/>
    </row>
    <row r="495" spans="1:11" x14ac:dyDescent="0.25">
      <c r="A495" s="40"/>
      <c r="J495" s="27"/>
      <c r="K495" s="27"/>
    </row>
    <row r="496" spans="1:11" x14ac:dyDescent="0.25">
      <c r="A496" s="40"/>
      <c r="J496" s="27"/>
      <c r="K496" s="27"/>
    </row>
    <row r="497" spans="1:11" x14ac:dyDescent="0.25">
      <c r="A497" s="40"/>
      <c r="J497" s="27"/>
      <c r="K497" s="27"/>
    </row>
    <row r="498" spans="1:11" x14ac:dyDescent="0.25">
      <c r="A498" s="40"/>
      <c r="J498" s="27"/>
      <c r="K498" s="27"/>
    </row>
    <row r="499" spans="1:11" x14ac:dyDescent="0.25">
      <c r="A499" s="40"/>
      <c r="J499" s="27"/>
      <c r="K499" s="27"/>
    </row>
    <row r="500" spans="1:11" x14ac:dyDescent="0.25">
      <c r="A500" s="40"/>
      <c r="J500" s="27"/>
      <c r="K500" s="27"/>
    </row>
    <row r="501" spans="1:11" x14ac:dyDescent="0.25">
      <c r="A501" s="40"/>
      <c r="J501" s="27"/>
      <c r="K501" s="27"/>
    </row>
    <row r="502" spans="1:11" x14ac:dyDescent="0.25">
      <c r="A502" s="40"/>
      <c r="J502" s="27"/>
      <c r="K502" s="27"/>
    </row>
    <row r="503" spans="1:11" x14ac:dyDescent="0.25">
      <c r="A503" s="40"/>
      <c r="J503" s="27"/>
      <c r="K503" s="27"/>
    </row>
    <row r="504" spans="1:11" x14ac:dyDescent="0.25">
      <c r="A504" s="40"/>
      <c r="J504" s="27"/>
      <c r="K504" s="27"/>
    </row>
    <row r="505" spans="1:11" x14ac:dyDescent="0.25">
      <c r="A505" s="40"/>
      <c r="J505" s="27"/>
      <c r="K505" s="27"/>
    </row>
    <row r="506" spans="1:11" x14ac:dyDescent="0.25">
      <c r="A506" s="40"/>
      <c r="J506" s="27"/>
      <c r="K506" s="27"/>
    </row>
    <row r="507" spans="1:11" x14ac:dyDescent="0.25">
      <c r="A507" s="40"/>
      <c r="J507" s="27"/>
      <c r="K507" s="27"/>
    </row>
    <row r="508" spans="1:11" x14ac:dyDescent="0.25">
      <c r="A508" s="40"/>
      <c r="J508" s="27"/>
      <c r="K508" s="27"/>
    </row>
    <row r="509" spans="1:11" x14ac:dyDescent="0.25">
      <c r="A509" s="40"/>
      <c r="J509" s="27"/>
      <c r="K509" s="27"/>
    </row>
    <row r="510" spans="1:11" x14ac:dyDescent="0.25">
      <c r="A510" s="40"/>
      <c r="J510" s="27"/>
      <c r="K510" s="27"/>
    </row>
    <row r="511" spans="1:11" x14ac:dyDescent="0.25">
      <c r="A511" s="40"/>
      <c r="J511" s="27"/>
      <c r="K511" s="27"/>
    </row>
    <row r="512" spans="1:11" x14ac:dyDescent="0.25">
      <c r="A512" s="40"/>
      <c r="J512" s="27"/>
      <c r="K512" s="27"/>
    </row>
    <row r="513" spans="1:11" x14ac:dyDescent="0.25">
      <c r="A513" s="40"/>
      <c r="J513" s="27"/>
      <c r="K513" s="27"/>
    </row>
    <row r="514" spans="1:11" x14ac:dyDescent="0.25">
      <c r="A514" s="40"/>
      <c r="J514" s="27"/>
      <c r="K514" s="27"/>
    </row>
    <row r="515" spans="1:11" x14ac:dyDescent="0.25">
      <c r="A515" s="40"/>
      <c r="J515" s="27"/>
      <c r="K515" s="27"/>
    </row>
    <row r="516" spans="1:11" x14ac:dyDescent="0.25">
      <c r="A516" s="40"/>
      <c r="J516" s="27"/>
      <c r="K516" s="27"/>
    </row>
    <row r="517" spans="1:11" x14ac:dyDescent="0.25">
      <c r="A517" s="40"/>
      <c r="J517" s="27"/>
      <c r="K517" s="27"/>
    </row>
    <row r="518" spans="1:11" x14ac:dyDescent="0.25">
      <c r="A518" s="40"/>
      <c r="J518" s="27"/>
      <c r="K518" s="27"/>
    </row>
    <row r="519" spans="1:11" x14ac:dyDescent="0.25">
      <c r="A519" s="40"/>
      <c r="J519" s="27"/>
      <c r="K519" s="27"/>
    </row>
    <row r="520" spans="1:11" x14ac:dyDescent="0.25">
      <c r="A520" s="40"/>
      <c r="J520" s="27"/>
      <c r="K520" s="27"/>
    </row>
    <row r="521" spans="1:11" x14ac:dyDescent="0.25">
      <c r="A521" s="40"/>
      <c r="J521" s="27"/>
      <c r="K521" s="27"/>
    </row>
    <row r="522" spans="1:11" x14ac:dyDescent="0.25">
      <c r="A522" s="40"/>
      <c r="J522" s="27"/>
      <c r="K522" s="27"/>
    </row>
    <row r="523" spans="1:11" x14ac:dyDescent="0.25">
      <c r="A523" s="40"/>
      <c r="J523" s="27"/>
      <c r="K523" s="27"/>
    </row>
    <row r="524" spans="1:11" x14ac:dyDescent="0.25">
      <c r="A524" s="40"/>
      <c r="J524" s="27"/>
      <c r="K524" s="27"/>
    </row>
    <row r="525" spans="1:11" x14ac:dyDescent="0.25">
      <c r="A525" s="40"/>
      <c r="J525" s="27"/>
      <c r="K525" s="27"/>
    </row>
    <row r="526" spans="1:11" x14ac:dyDescent="0.25">
      <c r="A526" s="40"/>
      <c r="J526" s="27"/>
      <c r="K526" s="27"/>
    </row>
    <row r="527" spans="1:11" x14ac:dyDescent="0.25">
      <c r="A527" s="40"/>
      <c r="J527" s="27"/>
      <c r="K527" s="27"/>
    </row>
    <row r="528" spans="1:11" x14ac:dyDescent="0.25">
      <c r="A528" s="40"/>
      <c r="J528" s="27"/>
      <c r="K528" s="27"/>
    </row>
    <row r="529" spans="1:11" x14ac:dyDescent="0.25">
      <c r="A529" s="40"/>
      <c r="J529" s="27"/>
      <c r="K529" s="27"/>
    </row>
    <row r="530" spans="1:11" x14ac:dyDescent="0.25">
      <c r="A530" s="40"/>
      <c r="J530" s="27"/>
      <c r="K530" s="27"/>
    </row>
    <row r="531" spans="1:11" x14ac:dyDescent="0.25">
      <c r="A531" s="40"/>
      <c r="J531" s="27"/>
      <c r="K531" s="27"/>
    </row>
    <row r="532" spans="1:11" x14ac:dyDescent="0.25">
      <c r="A532" s="40"/>
      <c r="J532" s="27"/>
      <c r="K532" s="27"/>
    </row>
    <row r="533" spans="1:11" x14ac:dyDescent="0.25">
      <c r="A533" s="40"/>
      <c r="J533" s="27"/>
      <c r="K533" s="27"/>
    </row>
    <row r="534" spans="1:11" x14ac:dyDescent="0.25">
      <c r="A534" s="40"/>
      <c r="J534" s="27"/>
      <c r="K534" s="27"/>
    </row>
    <row r="535" spans="1:11" x14ac:dyDescent="0.25">
      <c r="A535" s="40"/>
      <c r="J535" s="27"/>
      <c r="K535" s="27"/>
    </row>
    <row r="536" spans="1:11" x14ac:dyDescent="0.25">
      <c r="A536" s="40"/>
      <c r="J536" s="27"/>
      <c r="K536" s="27"/>
    </row>
    <row r="537" spans="1:11" x14ac:dyDescent="0.25">
      <c r="A537" s="40"/>
      <c r="J537" s="27"/>
      <c r="K537" s="27"/>
    </row>
    <row r="538" spans="1:11" x14ac:dyDescent="0.25">
      <c r="A538" s="40"/>
      <c r="J538" s="27"/>
      <c r="K538" s="27"/>
    </row>
    <row r="539" spans="1:11" x14ac:dyDescent="0.25">
      <c r="A539" s="40"/>
      <c r="J539" s="27"/>
      <c r="K539" s="27"/>
    </row>
    <row r="540" spans="1:11" x14ac:dyDescent="0.25">
      <c r="A540" s="40"/>
      <c r="J540" s="27"/>
      <c r="K540" s="27"/>
    </row>
    <row r="541" spans="1:11" x14ac:dyDescent="0.25">
      <c r="A541" s="40"/>
      <c r="J541" s="27"/>
      <c r="K541" s="27"/>
    </row>
    <row r="542" spans="1:11" x14ac:dyDescent="0.25">
      <c r="A542" s="40"/>
      <c r="J542" s="27"/>
      <c r="K542" s="27"/>
    </row>
    <row r="543" spans="1:11" x14ac:dyDescent="0.25">
      <c r="A543" s="40"/>
      <c r="J543" s="27"/>
      <c r="K543" s="27"/>
    </row>
    <row r="544" spans="1:11" x14ac:dyDescent="0.25">
      <c r="A544" s="40"/>
      <c r="J544" s="27"/>
      <c r="K544" s="27"/>
    </row>
    <row r="545" spans="1:11" x14ac:dyDescent="0.25">
      <c r="A545" s="40"/>
      <c r="J545" s="27"/>
      <c r="K545" s="27"/>
    </row>
    <row r="546" spans="1:11" x14ac:dyDescent="0.25">
      <c r="A546" s="40"/>
      <c r="J546" s="27"/>
      <c r="K546" s="27"/>
    </row>
    <row r="547" spans="1:11" x14ac:dyDescent="0.25">
      <c r="A547" s="40"/>
      <c r="J547" s="27"/>
      <c r="K547" s="27"/>
    </row>
    <row r="548" spans="1:11" x14ac:dyDescent="0.25">
      <c r="A548" s="40"/>
      <c r="J548" s="27"/>
      <c r="K548" s="27"/>
    </row>
    <row r="549" spans="1:11" x14ac:dyDescent="0.25">
      <c r="A549" s="40"/>
      <c r="J549" s="27"/>
      <c r="K549" s="27"/>
    </row>
    <row r="550" spans="1:11" x14ac:dyDescent="0.25">
      <c r="A550" s="40"/>
      <c r="J550" s="27"/>
      <c r="K550" s="27"/>
    </row>
    <row r="551" spans="1:11" x14ac:dyDescent="0.25">
      <c r="A551" s="40"/>
      <c r="J551" s="27"/>
      <c r="K551" s="27"/>
    </row>
    <row r="552" spans="1:11" x14ac:dyDescent="0.25">
      <c r="A552" s="40"/>
      <c r="J552" s="27"/>
      <c r="K552" s="27"/>
    </row>
    <row r="553" spans="1:11" x14ac:dyDescent="0.25">
      <c r="A553" s="40"/>
      <c r="J553" s="27"/>
      <c r="K553" s="27"/>
    </row>
    <row r="554" spans="1:11" x14ac:dyDescent="0.25">
      <c r="A554" s="40"/>
      <c r="J554" s="27"/>
      <c r="K554" s="27"/>
    </row>
    <row r="555" spans="1:11" x14ac:dyDescent="0.25">
      <c r="A555" s="40"/>
      <c r="J555" s="27"/>
      <c r="K555" s="27"/>
    </row>
    <row r="556" spans="1:11" x14ac:dyDescent="0.25">
      <c r="A556" s="40"/>
      <c r="J556" s="27"/>
      <c r="K556" s="27"/>
    </row>
    <row r="557" spans="1:11" x14ac:dyDescent="0.25">
      <c r="A557" s="40"/>
      <c r="J557" s="27"/>
      <c r="K557" s="27"/>
    </row>
    <row r="558" spans="1:11" x14ac:dyDescent="0.25">
      <c r="A558" s="40"/>
      <c r="J558" s="27"/>
      <c r="K558" s="27"/>
    </row>
    <row r="559" spans="1:11" x14ac:dyDescent="0.25">
      <c r="A559" s="40"/>
      <c r="J559" s="27"/>
      <c r="K559" s="27"/>
    </row>
    <row r="560" spans="1:11" x14ac:dyDescent="0.25">
      <c r="A560" s="40"/>
      <c r="J560" s="27"/>
      <c r="K560" s="27"/>
    </row>
    <row r="561" spans="1:11" x14ac:dyDescent="0.25">
      <c r="A561" s="40"/>
      <c r="J561" s="27"/>
      <c r="K561" s="27"/>
    </row>
    <row r="562" spans="1:11" x14ac:dyDescent="0.25">
      <c r="A562" s="40"/>
      <c r="J562" s="27"/>
      <c r="K562" s="27"/>
    </row>
    <row r="563" spans="1:11" x14ac:dyDescent="0.25">
      <c r="A563" s="40"/>
      <c r="J563" s="27"/>
      <c r="K563" s="27"/>
    </row>
    <row r="564" spans="1:11" x14ac:dyDescent="0.25">
      <c r="A564" s="40"/>
      <c r="J564" s="27"/>
      <c r="K564" s="27"/>
    </row>
    <row r="565" spans="1:11" x14ac:dyDescent="0.25">
      <c r="A565" s="40"/>
      <c r="J565" s="27"/>
      <c r="K565" s="27"/>
    </row>
    <row r="566" spans="1:11" x14ac:dyDescent="0.25">
      <c r="A566" s="40"/>
      <c r="J566" s="27"/>
      <c r="K566" s="27"/>
    </row>
    <row r="567" spans="1:11" x14ac:dyDescent="0.25">
      <c r="A567" s="40"/>
      <c r="J567" s="27"/>
      <c r="K567" s="27"/>
    </row>
    <row r="568" spans="1:11" x14ac:dyDescent="0.25">
      <c r="A568" s="40"/>
      <c r="J568" s="27"/>
      <c r="K568" s="27"/>
    </row>
    <row r="569" spans="1:11" x14ac:dyDescent="0.25">
      <c r="A569" s="40"/>
      <c r="J569" s="27"/>
      <c r="K569" s="27"/>
    </row>
    <row r="570" spans="1:11" x14ac:dyDescent="0.25">
      <c r="A570" s="40"/>
      <c r="J570" s="27"/>
      <c r="K570" s="27"/>
    </row>
    <row r="571" spans="1:11" x14ac:dyDescent="0.25">
      <c r="A571" s="40"/>
      <c r="J571" s="27"/>
      <c r="K571" s="27"/>
    </row>
    <row r="572" spans="1:11" x14ac:dyDescent="0.25">
      <c r="A572" s="40"/>
      <c r="J572" s="27"/>
      <c r="K572" s="27"/>
    </row>
    <row r="573" spans="1:11" x14ac:dyDescent="0.25">
      <c r="A573" s="40"/>
      <c r="J573" s="27"/>
      <c r="K573" s="27"/>
    </row>
    <row r="574" spans="1:11" x14ac:dyDescent="0.25">
      <c r="A574" s="40"/>
      <c r="J574" s="27"/>
      <c r="K574" s="27"/>
    </row>
    <row r="575" spans="1:11" x14ac:dyDescent="0.25">
      <c r="A575" s="40"/>
      <c r="J575" s="27"/>
      <c r="K575" s="27"/>
    </row>
    <row r="576" spans="1:11" x14ac:dyDescent="0.25">
      <c r="A576" s="40"/>
      <c r="J576" s="27"/>
      <c r="K576" s="27"/>
    </row>
    <row r="577" spans="1:11" x14ac:dyDescent="0.25">
      <c r="A577" s="40"/>
      <c r="J577" s="27"/>
      <c r="K577" s="27"/>
    </row>
    <row r="578" spans="1:11" x14ac:dyDescent="0.25">
      <c r="A578" s="40"/>
      <c r="J578" s="27"/>
      <c r="K578" s="27"/>
    </row>
    <row r="579" spans="1:11" x14ac:dyDescent="0.25">
      <c r="A579" s="40"/>
      <c r="J579" s="27"/>
      <c r="K579" s="27"/>
    </row>
    <row r="580" spans="1:11" x14ac:dyDescent="0.25">
      <c r="A580" s="40"/>
      <c r="J580" s="27"/>
      <c r="K580" s="27"/>
    </row>
    <row r="581" spans="1:11" x14ac:dyDescent="0.25">
      <c r="A581" s="40"/>
      <c r="J581" s="27"/>
      <c r="K581" s="27"/>
    </row>
    <row r="582" spans="1:11" x14ac:dyDescent="0.25">
      <c r="A582" s="40"/>
      <c r="J582" s="27"/>
      <c r="K582" s="27"/>
    </row>
    <row r="583" spans="1:11" x14ac:dyDescent="0.25">
      <c r="A583" s="40"/>
      <c r="J583" s="27"/>
      <c r="K583" s="27"/>
    </row>
    <row r="584" spans="1:11" x14ac:dyDescent="0.25">
      <c r="A584" s="40"/>
      <c r="J584" s="27"/>
      <c r="K584" s="27"/>
    </row>
    <row r="585" spans="1:11" x14ac:dyDescent="0.25">
      <c r="A585" s="40"/>
      <c r="J585" s="27"/>
      <c r="K585" s="27"/>
    </row>
    <row r="586" spans="1:11" x14ac:dyDescent="0.25">
      <c r="A586" s="40"/>
      <c r="J586" s="27"/>
      <c r="K586" s="27"/>
    </row>
    <row r="587" spans="1:11" x14ac:dyDescent="0.25">
      <c r="A587" s="40"/>
      <c r="J587" s="27"/>
      <c r="K587" s="27"/>
    </row>
    <row r="588" spans="1:11" x14ac:dyDescent="0.25">
      <c r="A588" s="40"/>
      <c r="J588" s="27"/>
      <c r="K588" s="27"/>
    </row>
    <row r="589" spans="1:11" x14ac:dyDescent="0.25">
      <c r="A589" s="40"/>
      <c r="J589" s="27"/>
      <c r="K589" s="27"/>
    </row>
    <row r="590" spans="1:11" x14ac:dyDescent="0.25">
      <c r="A590" s="40"/>
      <c r="J590" s="27"/>
      <c r="K590" s="27"/>
    </row>
    <row r="591" spans="1:11" x14ac:dyDescent="0.25">
      <c r="A591" s="40"/>
      <c r="J591" s="27"/>
      <c r="K591" s="27"/>
    </row>
    <row r="592" spans="1:11" x14ac:dyDescent="0.25">
      <c r="A592" s="40"/>
      <c r="J592" s="27"/>
      <c r="K592" s="27"/>
    </row>
    <row r="593" spans="1:11" x14ac:dyDescent="0.25">
      <c r="A593" s="40"/>
      <c r="J593" s="27"/>
      <c r="K593" s="27"/>
    </row>
    <row r="594" spans="1:11" x14ac:dyDescent="0.25">
      <c r="A594" s="40"/>
      <c r="J594" s="27"/>
      <c r="K594" s="27"/>
    </row>
    <row r="595" spans="1:11" x14ac:dyDescent="0.25">
      <c r="A595" s="40"/>
      <c r="J595" s="27"/>
      <c r="K595" s="27"/>
    </row>
    <row r="596" spans="1:11" x14ac:dyDescent="0.25">
      <c r="A596" s="40"/>
      <c r="J596" s="27"/>
      <c r="K596" s="27"/>
    </row>
    <row r="597" spans="1:11" x14ac:dyDescent="0.25">
      <c r="A597" s="40"/>
      <c r="J597" s="27"/>
      <c r="K597" s="27"/>
    </row>
    <row r="598" spans="1:11" x14ac:dyDescent="0.25">
      <c r="A598" s="40"/>
      <c r="J598" s="27"/>
      <c r="K598" s="27"/>
    </row>
    <row r="599" spans="1:11" x14ac:dyDescent="0.25">
      <c r="A599" s="40"/>
      <c r="J599" s="27"/>
      <c r="K599" s="27"/>
    </row>
    <row r="600" spans="1:11" x14ac:dyDescent="0.25">
      <c r="A600" s="40"/>
      <c r="J600" s="27"/>
      <c r="K600" s="27"/>
    </row>
    <row r="601" spans="1:11" x14ac:dyDescent="0.25">
      <c r="A601" s="40"/>
      <c r="J601" s="27"/>
      <c r="K601" s="27"/>
    </row>
    <row r="602" spans="1:11" x14ac:dyDescent="0.25">
      <c r="A602" s="40"/>
      <c r="J602" s="27"/>
      <c r="K602" s="27"/>
    </row>
    <row r="603" spans="1:11" x14ac:dyDescent="0.25">
      <c r="A603" s="40"/>
      <c r="J603" s="27"/>
      <c r="K603" s="27"/>
    </row>
    <row r="604" spans="1:11" x14ac:dyDescent="0.25">
      <c r="A604" s="40"/>
      <c r="J604" s="27"/>
      <c r="K604" s="27"/>
    </row>
    <row r="605" spans="1:11" x14ac:dyDescent="0.25">
      <c r="A605" s="40"/>
      <c r="J605" s="27"/>
      <c r="K605" s="27"/>
    </row>
    <row r="606" spans="1:11" x14ac:dyDescent="0.25">
      <c r="A606" s="40"/>
      <c r="J606" s="27"/>
      <c r="K606" s="27"/>
    </row>
    <row r="607" spans="1:11" x14ac:dyDescent="0.25">
      <c r="A607" s="40"/>
      <c r="J607" s="27"/>
      <c r="K607" s="27"/>
    </row>
    <row r="608" spans="1:11" x14ac:dyDescent="0.25">
      <c r="A608" s="40"/>
      <c r="J608" s="27"/>
      <c r="K608" s="27"/>
    </row>
    <row r="609" spans="1:11" x14ac:dyDescent="0.25">
      <c r="A609" s="40"/>
      <c r="J609" s="27"/>
      <c r="K609" s="27"/>
    </row>
    <row r="610" spans="1:11" x14ac:dyDescent="0.25">
      <c r="A610" s="40"/>
      <c r="J610" s="27"/>
      <c r="K610" s="27"/>
    </row>
    <row r="611" spans="1:11" x14ac:dyDescent="0.25">
      <c r="A611" s="40"/>
      <c r="J611" s="27"/>
      <c r="K611" s="27"/>
    </row>
    <row r="612" spans="1:11" x14ac:dyDescent="0.25">
      <c r="A612" s="40"/>
      <c r="J612" s="27"/>
      <c r="K612" s="27"/>
    </row>
    <row r="613" spans="1:11" x14ac:dyDescent="0.25">
      <c r="A613" s="40"/>
      <c r="J613" s="27"/>
      <c r="K613" s="27"/>
    </row>
    <row r="614" spans="1:11" x14ac:dyDescent="0.25">
      <c r="A614" s="40"/>
      <c r="J614" s="27"/>
      <c r="K614" s="27"/>
    </row>
    <row r="615" spans="1:11" x14ac:dyDescent="0.25">
      <c r="A615" s="40"/>
      <c r="J615" s="27"/>
      <c r="K615" s="27"/>
    </row>
    <row r="616" spans="1:11" x14ac:dyDescent="0.25">
      <c r="A616" s="40"/>
      <c r="J616" s="27"/>
      <c r="K616" s="27"/>
    </row>
    <row r="617" spans="1:11" x14ac:dyDescent="0.25">
      <c r="A617" s="40"/>
      <c r="J617" s="27"/>
      <c r="K617" s="27"/>
    </row>
    <row r="618" spans="1:11" x14ac:dyDescent="0.25">
      <c r="A618" s="40"/>
      <c r="J618" s="27"/>
      <c r="K618" s="27"/>
    </row>
    <row r="619" spans="1:11" x14ac:dyDescent="0.25">
      <c r="A619" s="40"/>
      <c r="J619" s="27"/>
      <c r="K619" s="27"/>
    </row>
    <row r="620" spans="1:11" x14ac:dyDescent="0.25">
      <c r="A620" s="40"/>
      <c r="J620" s="27"/>
      <c r="K620" s="27"/>
    </row>
    <row r="621" spans="1:11" x14ac:dyDescent="0.25">
      <c r="A621" s="40"/>
      <c r="J621" s="27"/>
      <c r="K621" s="27"/>
    </row>
    <row r="622" spans="1:11" x14ac:dyDescent="0.25">
      <c r="A622" s="40"/>
      <c r="J622" s="27"/>
      <c r="K622" s="27"/>
    </row>
    <row r="623" spans="1:11" x14ac:dyDescent="0.25">
      <c r="A623" s="40"/>
      <c r="J623" s="27"/>
      <c r="K623" s="27"/>
    </row>
    <row r="624" spans="1:11" x14ac:dyDescent="0.25">
      <c r="A624" s="40"/>
      <c r="J624" s="27"/>
      <c r="K624" s="27"/>
    </row>
    <row r="625" spans="1:11" x14ac:dyDescent="0.25">
      <c r="A625" s="40"/>
      <c r="J625" s="27"/>
      <c r="K625" s="27"/>
    </row>
    <row r="626" spans="1:11" x14ac:dyDescent="0.25">
      <c r="A626" s="40"/>
      <c r="J626" s="27"/>
      <c r="K626" s="27"/>
    </row>
    <row r="627" spans="1:11" x14ac:dyDescent="0.25">
      <c r="A627" s="40"/>
      <c r="J627" s="27"/>
      <c r="K627" s="27"/>
    </row>
    <row r="628" spans="1:11" x14ac:dyDescent="0.25">
      <c r="A628" s="40"/>
      <c r="J628" s="27"/>
      <c r="K628" s="27"/>
    </row>
    <row r="629" spans="1:11" x14ac:dyDescent="0.25">
      <c r="A629" s="40"/>
      <c r="J629" s="27"/>
      <c r="K629" s="27"/>
    </row>
    <row r="630" spans="1:11" x14ac:dyDescent="0.25">
      <c r="A630" s="40"/>
      <c r="J630" s="27"/>
      <c r="K630" s="27"/>
    </row>
    <row r="631" spans="1:11" x14ac:dyDescent="0.25">
      <c r="A631" s="40"/>
      <c r="J631" s="27"/>
      <c r="K631" s="27"/>
    </row>
    <row r="632" spans="1:11" x14ac:dyDescent="0.25">
      <c r="A632" s="40"/>
      <c r="J632" s="27"/>
      <c r="K632" s="27"/>
    </row>
    <row r="633" spans="1:11" x14ac:dyDescent="0.25">
      <c r="A633" s="40"/>
      <c r="J633" s="27"/>
      <c r="K633" s="27"/>
    </row>
    <row r="634" spans="1:11" x14ac:dyDescent="0.25">
      <c r="A634" s="40"/>
      <c r="J634" s="27"/>
      <c r="K634" s="27"/>
    </row>
    <row r="635" spans="1:11" x14ac:dyDescent="0.25">
      <c r="A635" s="40"/>
      <c r="J635" s="27"/>
      <c r="K635" s="27"/>
    </row>
    <row r="636" spans="1:11" x14ac:dyDescent="0.25">
      <c r="A636" s="40"/>
      <c r="J636" s="27"/>
      <c r="K636" s="27"/>
    </row>
    <row r="637" spans="1:11" x14ac:dyDescent="0.25">
      <c r="A637" s="40"/>
      <c r="J637" s="27"/>
      <c r="K637" s="27"/>
    </row>
    <row r="638" spans="1:11" x14ac:dyDescent="0.25">
      <c r="A638" s="40"/>
      <c r="J638" s="27"/>
      <c r="K638" s="27"/>
    </row>
    <row r="639" spans="1:11" x14ac:dyDescent="0.25">
      <c r="A639" s="40"/>
      <c r="J639" s="27"/>
      <c r="K639" s="27"/>
    </row>
    <row r="640" spans="1:11" x14ac:dyDescent="0.25">
      <c r="A640" s="40"/>
      <c r="J640" s="27"/>
      <c r="K640" s="27"/>
    </row>
    <row r="641" spans="1:11" x14ac:dyDescent="0.25">
      <c r="A641" s="40"/>
      <c r="J641" s="27"/>
      <c r="K641" s="27"/>
    </row>
    <row r="642" spans="1:11" x14ac:dyDescent="0.25">
      <c r="A642" s="40"/>
      <c r="J642" s="27"/>
      <c r="K642" s="27"/>
    </row>
    <row r="643" spans="1:11" x14ac:dyDescent="0.25">
      <c r="A643" s="40"/>
      <c r="J643" s="27"/>
      <c r="K643" s="27"/>
    </row>
    <row r="644" spans="1:11" x14ac:dyDescent="0.25">
      <c r="A644" s="40"/>
      <c r="J644" s="27"/>
      <c r="K644" s="27"/>
    </row>
    <row r="645" spans="1:11" x14ac:dyDescent="0.25">
      <c r="A645" s="40"/>
      <c r="J645" s="27"/>
      <c r="K645" s="27"/>
    </row>
    <row r="646" spans="1:11" x14ac:dyDescent="0.25">
      <c r="A646" s="40"/>
      <c r="J646" s="27"/>
      <c r="K646" s="27"/>
    </row>
    <row r="647" spans="1:11" x14ac:dyDescent="0.25">
      <c r="A647" s="40"/>
      <c r="J647" s="27"/>
      <c r="K647" s="27"/>
    </row>
    <row r="648" spans="1:11" x14ac:dyDescent="0.25">
      <c r="A648" s="40"/>
      <c r="J648" s="27"/>
      <c r="K648" s="27"/>
    </row>
    <row r="649" spans="1:11" x14ac:dyDescent="0.25">
      <c r="A649" s="40"/>
      <c r="J649" s="27"/>
      <c r="K649" s="27"/>
    </row>
    <row r="650" spans="1:11" x14ac:dyDescent="0.25">
      <c r="A650" s="40"/>
      <c r="J650" s="27"/>
      <c r="K650" s="27"/>
    </row>
    <row r="651" spans="1:11" x14ac:dyDescent="0.25">
      <c r="A651" s="40"/>
      <c r="J651" s="27"/>
      <c r="K651" s="27"/>
    </row>
    <row r="652" spans="1:11" x14ac:dyDescent="0.25">
      <c r="A652" s="40"/>
      <c r="J652" s="27"/>
      <c r="K652" s="27"/>
    </row>
    <row r="653" spans="1:11" x14ac:dyDescent="0.25">
      <c r="A653" s="40"/>
      <c r="J653" s="27"/>
      <c r="K653" s="27"/>
    </row>
    <row r="654" spans="1:11" x14ac:dyDescent="0.25">
      <c r="A654" s="40"/>
      <c r="J654" s="27"/>
      <c r="K654" s="27"/>
    </row>
    <row r="655" spans="1:11" x14ac:dyDescent="0.25">
      <c r="A655" s="40"/>
      <c r="J655" s="27"/>
      <c r="K655" s="27"/>
    </row>
    <row r="656" spans="1:11" x14ac:dyDescent="0.25">
      <c r="A656" s="40"/>
      <c r="J656" s="27"/>
      <c r="K656" s="27"/>
    </row>
    <row r="657" spans="1:11" x14ac:dyDescent="0.25">
      <c r="A657" s="40"/>
      <c r="J657" s="27"/>
      <c r="K657" s="27"/>
    </row>
    <row r="658" spans="1:11" x14ac:dyDescent="0.25">
      <c r="A658" s="40"/>
      <c r="J658" s="27"/>
      <c r="K658" s="27"/>
    </row>
    <row r="659" spans="1:11" x14ac:dyDescent="0.25">
      <c r="A659" s="40"/>
      <c r="J659" s="27"/>
      <c r="K659" s="27"/>
    </row>
    <row r="660" spans="1:11" x14ac:dyDescent="0.25">
      <c r="A660" s="40"/>
      <c r="J660" s="27"/>
      <c r="K660" s="27"/>
    </row>
    <row r="661" spans="1:11" x14ac:dyDescent="0.25">
      <c r="A661" s="40"/>
      <c r="J661" s="27"/>
      <c r="K661" s="27"/>
    </row>
    <row r="662" spans="1:11" x14ac:dyDescent="0.25">
      <c r="A662" s="40"/>
      <c r="J662" s="27"/>
      <c r="K662" s="27"/>
    </row>
    <row r="663" spans="1:11" x14ac:dyDescent="0.25">
      <c r="A663" s="40"/>
      <c r="J663" s="27"/>
      <c r="K663" s="27"/>
    </row>
    <row r="664" spans="1:11" x14ac:dyDescent="0.25">
      <c r="A664" s="40"/>
      <c r="J664" s="27"/>
      <c r="K664" s="27"/>
    </row>
    <row r="665" spans="1:11" x14ac:dyDescent="0.25">
      <c r="A665" s="40"/>
      <c r="J665" s="27"/>
      <c r="K665" s="27"/>
    </row>
    <row r="666" spans="1:11" x14ac:dyDescent="0.25">
      <c r="A666" s="40"/>
      <c r="J666" s="27"/>
      <c r="K666" s="27"/>
    </row>
    <row r="667" spans="1:11" x14ac:dyDescent="0.25">
      <c r="A667" s="40"/>
      <c r="J667" s="27"/>
      <c r="K667" s="27"/>
    </row>
    <row r="668" spans="1:11" x14ac:dyDescent="0.25">
      <c r="A668" s="40"/>
      <c r="J668" s="27"/>
      <c r="K668" s="27"/>
    </row>
    <row r="669" spans="1:11" x14ac:dyDescent="0.25">
      <c r="A669" s="40"/>
      <c r="J669" s="27"/>
      <c r="K669" s="27"/>
    </row>
    <row r="670" spans="1:11" x14ac:dyDescent="0.25">
      <c r="A670" s="40"/>
      <c r="J670" s="27"/>
      <c r="K670" s="27"/>
    </row>
    <row r="671" spans="1:11" x14ac:dyDescent="0.25">
      <c r="A671" s="40"/>
      <c r="J671" s="27"/>
      <c r="K671" s="27"/>
    </row>
    <row r="672" spans="1:11" x14ac:dyDescent="0.25">
      <c r="A672" s="40"/>
      <c r="J672" s="27"/>
      <c r="K672" s="27"/>
    </row>
    <row r="673" spans="1:11" x14ac:dyDescent="0.25">
      <c r="A673" s="40"/>
      <c r="J673" s="27"/>
      <c r="K673" s="27"/>
    </row>
    <row r="674" spans="1:11" x14ac:dyDescent="0.25">
      <c r="A674" s="40"/>
      <c r="J674" s="27"/>
      <c r="K674" s="27"/>
    </row>
    <row r="675" spans="1:11" x14ac:dyDescent="0.25">
      <c r="A675" s="40"/>
      <c r="J675" s="27"/>
      <c r="K675" s="27"/>
    </row>
    <row r="676" spans="1:11" x14ac:dyDescent="0.25">
      <c r="A676" s="40"/>
      <c r="J676" s="27"/>
      <c r="K676" s="27"/>
    </row>
    <row r="677" spans="1:11" x14ac:dyDescent="0.25">
      <c r="A677" s="40"/>
      <c r="J677" s="27"/>
      <c r="K677" s="27"/>
    </row>
    <row r="678" spans="1:11" x14ac:dyDescent="0.25">
      <c r="A678" s="40"/>
      <c r="J678" s="27"/>
      <c r="K678" s="27"/>
    </row>
    <row r="679" spans="1:11" x14ac:dyDescent="0.25">
      <c r="A679" s="40"/>
      <c r="J679" s="27"/>
      <c r="K679" s="27"/>
    </row>
    <row r="680" spans="1:11" x14ac:dyDescent="0.25">
      <c r="A680" s="40"/>
      <c r="J680" s="27"/>
      <c r="K680" s="27"/>
    </row>
    <row r="681" spans="1:11" x14ac:dyDescent="0.25">
      <c r="A681" s="40"/>
      <c r="J681" s="27"/>
      <c r="K681" s="27"/>
    </row>
    <row r="682" spans="1:11" x14ac:dyDescent="0.25">
      <c r="A682" s="40"/>
      <c r="J682" s="27"/>
      <c r="K682" s="27"/>
    </row>
    <row r="683" spans="1:11" x14ac:dyDescent="0.25">
      <c r="A683" s="40"/>
      <c r="J683" s="27"/>
      <c r="K683" s="27"/>
    </row>
    <row r="684" spans="1:11" x14ac:dyDescent="0.25">
      <c r="A684" s="40"/>
      <c r="J684" s="27"/>
      <c r="K684" s="27"/>
    </row>
    <row r="685" spans="1:11" x14ac:dyDescent="0.25">
      <c r="A685" s="40"/>
      <c r="J685" s="27"/>
      <c r="K685" s="27"/>
    </row>
    <row r="686" spans="1:11" x14ac:dyDescent="0.25">
      <c r="A686" s="40"/>
      <c r="J686" s="27"/>
      <c r="K686" s="27"/>
    </row>
    <row r="687" spans="1:11" x14ac:dyDescent="0.25">
      <c r="A687" s="40"/>
      <c r="J687" s="27"/>
      <c r="K687" s="27"/>
    </row>
    <row r="688" spans="1:11" x14ac:dyDescent="0.25">
      <c r="A688" s="40"/>
      <c r="J688" s="27"/>
      <c r="K688" s="27"/>
    </row>
    <row r="689" spans="1:11" x14ac:dyDescent="0.25">
      <c r="A689" s="40"/>
      <c r="J689" s="27"/>
      <c r="K689" s="27"/>
    </row>
    <row r="690" spans="1:11" x14ac:dyDescent="0.25">
      <c r="A690" s="40"/>
      <c r="J690" s="27"/>
      <c r="K690" s="27"/>
    </row>
    <row r="691" spans="1:11" x14ac:dyDescent="0.25">
      <c r="A691" s="40"/>
      <c r="J691" s="27"/>
      <c r="K691" s="27"/>
    </row>
    <row r="692" spans="1:11" x14ac:dyDescent="0.25">
      <c r="A692" s="40"/>
      <c r="J692" s="27"/>
      <c r="K692" s="27"/>
    </row>
    <row r="693" spans="1:11" x14ac:dyDescent="0.25">
      <c r="A693" s="40"/>
      <c r="J693" s="27"/>
      <c r="K693" s="27"/>
    </row>
    <row r="694" spans="1:11" x14ac:dyDescent="0.25">
      <c r="A694" s="40"/>
      <c r="J694" s="27"/>
      <c r="K694" s="27"/>
    </row>
    <row r="695" spans="1:11" x14ac:dyDescent="0.25">
      <c r="A695" s="40"/>
      <c r="J695" s="27"/>
      <c r="K695" s="27"/>
    </row>
    <row r="696" spans="1:11" x14ac:dyDescent="0.25">
      <c r="A696" s="40"/>
      <c r="J696" s="27"/>
      <c r="K696" s="27"/>
    </row>
    <row r="697" spans="1:11" x14ac:dyDescent="0.25">
      <c r="A697" s="40"/>
      <c r="J697" s="27"/>
      <c r="K697" s="27"/>
    </row>
    <row r="698" spans="1:11" x14ac:dyDescent="0.25">
      <c r="A698" s="40"/>
      <c r="J698" s="27"/>
      <c r="K698" s="27"/>
    </row>
    <row r="699" spans="1:11" x14ac:dyDescent="0.25">
      <c r="A699" s="40"/>
      <c r="J699" s="27"/>
      <c r="K699" s="27"/>
    </row>
    <row r="700" spans="1:11" x14ac:dyDescent="0.25">
      <c r="A700" s="40"/>
      <c r="J700" s="27"/>
      <c r="K700" s="27"/>
    </row>
    <row r="701" spans="1:11" x14ac:dyDescent="0.25">
      <c r="A701" s="40"/>
      <c r="J701" s="27"/>
      <c r="K701" s="27"/>
    </row>
    <row r="702" spans="1:11" x14ac:dyDescent="0.25">
      <c r="A702" s="40"/>
      <c r="J702" s="27"/>
      <c r="K702" s="27"/>
    </row>
    <row r="703" spans="1:11" x14ac:dyDescent="0.25">
      <c r="A703" s="40"/>
      <c r="J703" s="27"/>
      <c r="K703" s="27"/>
    </row>
    <row r="704" spans="1:11" x14ac:dyDescent="0.25">
      <c r="A704" s="40"/>
      <c r="J704" s="27"/>
      <c r="K704" s="27"/>
    </row>
    <row r="705" spans="1:11" x14ac:dyDescent="0.25">
      <c r="A705" s="40"/>
      <c r="J705" s="27"/>
      <c r="K705" s="27"/>
    </row>
    <row r="706" spans="1:11" x14ac:dyDescent="0.25">
      <c r="A706" s="40"/>
      <c r="J706" s="27"/>
      <c r="K706" s="27"/>
    </row>
    <row r="707" spans="1:11" x14ac:dyDescent="0.25">
      <c r="A707" s="40"/>
      <c r="J707" s="27"/>
      <c r="K707" s="27"/>
    </row>
    <row r="708" spans="1:11" x14ac:dyDescent="0.25">
      <c r="A708" s="40"/>
      <c r="J708" s="27"/>
      <c r="K708" s="27"/>
    </row>
    <row r="709" spans="1:11" x14ac:dyDescent="0.25">
      <c r="A709" s="40"/>
      <c r="J709" s="27"/>
      <c r="K709" s="27"/>
    </row>
    <row r="710" spans="1:11" x14ac:dyDescent="0.25">
      <c r="A710" s="40"/>
      <c r="J710" s="27"/>
      <c r="K710" s="27"/>
    </row>
    <row r="711" spans="1:11" x14ac:dyDescent="0.25">
      <c r="A711" s="40"/>
      <c r="J711" s="27"/>
      <c r="K711" s="27"/>
    </row>
    <row r="712" spans="1:11" x14ac:dyDescent="0.25">
      <c r="A712" s="40"/>
      <c r="J712" s="27"/>
      <c r="K712" s="27"/>
    </row>
    <row r="713" spans="1:11" x14ac:dyDescent="0.25">
      <c r="A713" s="40"/>
      <c r="J713" s="27"/>
      <c r="K713" s="27"/>
    </row>
    <row r="714" spans="1:11" x14ac:dyDescent="0.25">
      <c r="A714" s="40"/>
      <c r="J714" s="27"/>
      <c r="K714" s="27"/>
    </row>
    <row r="715" spans="1:11" x14ac:dyDescent="0.25">
      <c r="A715" s="40"/>
      <c r="J715" s="27"/>
      <c r="K715" s="27"/>
    </row>
    <row r="716" spans="1:11" x14ac:dyDescent="0.25">
      <c r="A716" s="40"/>
      <c r="J716" s="27"/>
      <c r="K716" s="27"/>
    </row>
    <row r="717" spans="1:11" x14ac:dyDescent="0.25">
      <c r="A717" s="40"/>
      <c r="J717" s="27"/>
      <c r="K717" s="27"/>
    </row>
    <row r="718" spans="1:11" x14ac:dyDescent="0.25">
      <c r="A718" s="40"/>
      <c r="J718" s="27"/>
      <c r="K718" s="27"/>
    </row>
    <row r="719" spans="1:11" x14ac:dyDescent="0.25">
      <c r="A719" s="40"/>
      <c r="J719" s="27"/>
      <c r="K719" s="27"/>
    </row>
    <row r="720" spans="1:11" x14ac:dyDescent="0.25">
      <c r="A720" s="40"/>
      <c r="J720" s="27"/>
      <c r="K720" s="27"/>
    </row>
    <row r="721" spans="1:11" x14ac:dyDescent="0.25">
      <c r="A721" s="40"/>
      <c r="J721" s="27"/>
      <c r="K721" s="27"/>
    </row>
    <row r="722" spans="1:11" x14ac:dyDescent="0.25">
      <c r="A722" s="40"/>
      <c r="J722" s="27"/>
      <c r="K722" s="27"/>
    </row>
    <row r="723" spans="1:11" x14ac:dyDescent="0.25">
      <c r="A723" s="40"/>
      <c r="J723" s="27"/>
      <c r="K723" s="27"/>
    </row>
    <row r="724" spans="1:11" x14ac:dyDescent="0.25">
      <c r="A724" s="40"/>
      <c r="J724" s="27"/>
      <c r="K724" s="27"/>
    </row>
    <row r="725" spans="1:11" x14ac:dyDescent="0.25">
      <c r="A725" s="40"/>
      <c r="J725" s="27"/>
      <c r="K725" s="27"/>
    </row>
    <row r="726" spans="1:11" x14ac:dyDescent="0.25">
      <c r="A726" s="40"/>
      <c r="J726" s="27"/>
      <c r="K726" s="27"/>
    </row>
    <row r="727" spans="1:11" x14ac:dyDescent="0.25">
      <c r="A727" s="40"/>
      <c r="J727" s="27"/>
      <c r="K727" s="27"/>
    </row>
    <row r="728" spans="1:11" x14ac:dyDescent="0.25">
      <c r="A728" s="40"/>
      <c r="J728" s="27"/>
      <c r="K728" s="27"/>
    </row>
    <row r="729" spans="1:11" x14ac:dyDescent="0.25">
      <c r="A729" s="40"/>
      <c r="J729" s="27"/>
      <c r="K729" s="27"/>
    </row>
    <row r="730" spans="1:11" x14ac:dyDescent="0.25">
      <c r="A730" s="40"/>
      <c r="J730" s="27"/>
      <c r="K730" s="27"/>
    </row>
    <row r="731" spans="1:11" x14ac:dyDescent="0.25">
      <c r="A731" s="40"/>
      <c r="J731" s="27"/>
      <c r="K731" s="27"/>
    </row>
    <row r="732" spans="1:11" x14ac:dyDescent="0.25">
      <c r="A732" s="40"/>
      <c r="J732" s="27"/>
      <c r="K732" s="27"/>
    </row>
    <row r="733" spans="1:11" x14ac:dyDescent="0.25">
      <c r="A733" s="40"/>
      <c r="J733" s="27"/>
      <c r="K733" s="27"/>
    </row>
    <row r="734" spans="1:11" x14ac:dyDescent="0.25">
      <c r="A734" s="40"/>
      <c r="J734" s="27"/>
      <c r="K734" s="27"/>
    </row>
    <row r="735" spans="1:11" x14ac:dyDescent="0.25">
      <c r="A735" s="40"/>
      <c r="J735" s="27"/>
      <c r="K735" s="27"/>
    </row>
    <row r="736" spans="1:11" x14ac:dyDescent="0.25">
      <c r="A736" s="40"/>
      <c r="J736" s="27"/>
      <c r="K736" s="27"/>
    </row>
    <row r="737" spans="1:11" x14ac:dyDescent="0.25">
      <c r="A737" s="40"/>
      <c r="J737" s="27"/>
      <c r="K737" s="27"/>
    </row>
    <row r="738" spans="1:11" x14ac:dyDescent="0.25">
      <c r="A738" s="40"/>
      <c r="J738" s="27"/>
      <c r="K738" s="27"/>
    </row>
    <row r="739" spans="1:11" x14ac:dyDescent="0.25">
      <c r="A739" s="40"/>
      <c r="J739" s="27"/>
      <c r="K739" s="27"/>
    </row>
    <row r="740" spans="1:11" x14ac:dyDescent="0.25">
      <c r="A740" s="40"/>
      <c r="J740" s="27"/>
      <c r="K740" s="27"/>
    </row>
    <row r="741" spans="1:11" x14ac:dyDescent="0.25">
      <c r="A741" s="40"/>
      <c r="J741" s="27"/>
      <c r="K741" s="27"/>
    </row>
    <row r="742" spans="1:11" x14ac:dyDescent="0.25">
      <c r="A742" s="40"/>
      <c r="J742" s="27"/>
      <c r="K742" s="27"/>
    </row>
    <row r="743" spans="1:11" x14ac:dyDescent="0.25">
      <c r="A743" s="40"/>
      <c r="J743" s="27"/>
      <c r="K743" s="27"/>
    </row>
    <row r="744" spans="1:11" x14ac:dyDescent="0.25">
      <c r="A744" s="40"/>
      <c r="J744" s="27"/>
      <c r="K744" s="27"/>
    </row>
    <row r="745" spans="1:11" x14ac:dyDescent="0.25">
      <c r="A745" s="40"/>
      <c r="J745" s="27"/>
      <c r="K745" s="27"/>
    </row>
    <row r="746" spans="1:11" x14ac:dyDescent="0.25">
      <c r="A746" s="40"/>
      <c r="J746" s="27"/>
      <c r="K746" s="27"/>
    </row>
    <row r="747" spans="1:11" x14ac:dyDescent="0.25">
      <c r="A747" s="40"/>
      <c r="J747" s="27"/>
      <c r="K747" s="27"/>
    </row>
    <row r="748" spans="1:11" x14ac:dyDescent="0.25">
      <c r="A748" s="40"/>
      <c r="J748" s="27"/>
      <c r="K748" s="27"/>
    </row>
    <row r="749" spans="1:11" x14ac:dyDescent="0.25">
      <c r="A749" s="40"/>
      <c r="J749" s="27"/>
      <c r="K749" s="27"/>
    </row>
    <row r="750" spans="1:11" x14ac:dyDescent="0.25">
      <c r="A750" s="40"/>
      <c r="J750" s="27"/>
      <c r="K750" s="27"/>
    </row>
    <row r="751" spans="1:11" x14ac:dyDescent="0.25">
      <c r="A751" s="40"/>
      <c r="J751" s="27"/>
      <c r="K751" s="27"/>
    </row>
    <row r="752" spans="1:11" x14ac:dyDescent="0.25">
      <c r="A752" s="40"/>
      <c r="J752" s="27"/>
      <c r="K752" s="27"/>
    </row>
    <row r="753" spans="1:11" x14ac:dyDescent="0.25">
      <c r="A753" s="40"/>
      <c r="J753" s="27"/>
      <c r="K753" s="27"/>
    </row>
    <row r="754" spans="1:11" x14ac:dyDescent="0.25">
      <c r="A754" s="40"/>
      <c r="J754" s="27"/>
      <c r="K754" s="27"/>
    </row>
    <row r="755" spans="1:11" x14ac:dyDescent="0.25">
      <c r="A755" s="40"/>
      <c r="J755" s="27"/>
      <c r="K755" s="27"/>
    </row>
    <row r="756" spans="1:11" x14ac:dyDescent="0.25">
      <c r="A756" s="40"/>
      <c r="J756" s="27"/>
      <c r="K756" s="27"/>
    </row>
    <row r="757" spans="1:11" x14ac:dyDescent="0.25">
      <c r="A757" s="40"/>
      <c r="J757" s="27"/>
      <c r="K757" s="27"/>
    </row>
    <row r="758" spans="1:11" x14ac:dyDescent="0.25">
      <c r="A758" s="40"/>
      <c r="J758" s="27"/>
      <c r="K758" s="27"/>
    </row>
    <row r="759" spans="1:11" x14ac:dyDescent="0.25">
      <c r="A759" s="40"/>
      <c r="J759" s="27"/>
      <c r="K759" s="27"/>
    </row>
    <row r="760" spans="1:11" x14ac:dyDescent="0.25">
      <c r="A760" s="40"/>
      <c r="J760" s="27"/>
      <c r="K760" s="27"/>
    </row>
    <row r="761" spans="1:11" x14ac:dyDescent="0.25">
      <c r="A761" s="40"/>
      <c r="J761" s="27"/>
      <c r="K761" s="27"/>
    </row>
    <row r="762" spans="1:11" x14ac:dyDescent="0.25">
      <c r="A762" s="40"/>
      <c r="J762" s="27"/>
      <c r="K762" s="27"/>
    </row>
    <row r="763" spans="1:11" x14ac:dyDescent="0.25">
      <c r="A763" s="40"/>
      <c r="J763" s="27"/>
      <c r="K763" s="27"/>
    </row>
    <row r="764" spans="1:11" x14ac:dyDescent="0.25">
      <c r="A764" s="40"/>
      <c r="J764" s="27"/>
      <c r="K764" s="27"/>
    </row>
    <row r="765" spans="1:11" x14ac:dyDescent="0.25">
      <c r="A765" s="40"/>
      <c r="J765" s="27"/>
      <c r="K765" s="27"/>
    </row>
    <row r="766" spans="1:11" x14ac:dyDescent="0.25">
      <c r="A766" s="40"/>
      <c r="J766" s="27"/>
      <c r="K766" s="27"/>
    </row>
    <row r="767" spans="1:11" x14ac:dyDescent="0.25">
      <c r="A767" s="40"/>
      <c r="J767" s="27"/>
      <c r="K767" s="27"/>
    </row>
    <row r="768" spans="1:11" x14ac:dyDescent="0.25">
      <c r="A768" s="40"/>
      <c r="J768" s="27"/>
      <c r="K768" s="27"/>
    </row>
    <row r="769" spans="1:11" x14ac:dyDescent="0.25">
      <c r="A769" s="40"/>
      <c r="J769" s="27"/>
      <c r="K769" s="27"/>
    </row>
    <row r="770" spans="1:11" x14ac:dyDescent="0.25">
      <c r="A770" s="40"/>
      <c r="J770" s="27"/>
      <c r="K770" s="27"/>
    </row>
    <row r="771" spans="1:11" x14ac:dyDescent="0.25">
      <c r="A771" s="40"/>
      <c r="J771" s="27"/>
      <c r="K771" s="27"/>
    </row>
    <row r="772" spans="1:11" x14ac:dyDescent="0.25">
      <c r="A772" s="40"/>
      <c r="J772" s="27"/>
      <c r="K772" s="27"/>
    </row>
    <row r="773" spans="1:11" x14ac:dyDescent="0.25">
      <c r="A773" s="40"/>
      <c r="J773" s="27"/>
      <c r="K773" s="27"/>
    </row>
    <row r="774" spans="1:11" x14ac:dyDescent="0.25">
      <c r="A774" s="40"/>
      <c r="J774" s="27"/>
      <c r="K774" s="27"/>
    </row>
    <row r="775" spans="1:11" x14ac:dyDescent="0.25">
      <c r="A775" s="40"/>
      <c r="J775" s="27"/>
      <c r="K775" s="27"/>
    </row>
    <row r="776" spans="1:11" x14ac:dyDescent="0.25">
      <c r="A776" s="40"/>
      <c r="J776" s="27"/>
      <c r="K776" s="27"/>
    </row>
    <row r="777" spans="1:11" x14ac:dyDescent="0.25">
      <c r="A777" s="40"/>
      <c r="J777" s="27"/>
      <c r="K777" s="27"/>
    </row>
    <row r="778" spans="1:11" x14ac:dyDescent="0.25">
      <c r="A778" s="40"/>
      <c r="J778" s="27"/>
      <c r="K778" s="27"/>
    </row>
    <row r="779" spans="1:11" x14ac:dyDescent="0.25">
      <c r="A779" s="40"/>
      <c r="J779" s="27"/>
      <c r="K779" s="27"/>
    </row>
    <row r="780" spans="1:11" x14ac:dyDescent="0.25">
      <c r="A780" s="40"/>
      <c r="J780" s="27"/>
      <c r="K780" s="27"/>
    </row>
    <row r="781" spans="1:11" x14ac:dyDescent="0.25">
      <c r="A781" s="40"/>
      <c r="J781" s="27"/>
      <c r="K781" s="27"/>
    </row>
    <row r="782" spans="1:11" x14ac:dyDescent="0.25">
      <c r="A782" s="40"/>
      <c r="J782" s="27"/>
      <c r="K782" s="27"/>
    </row>
    <row r="783" spans="1:11" x14ac:dyDescent="0.25">
      <c r="A783" s="40"/>
      <c r="J783" s="27"/>
      <c r="K783" s="27"/>
    </row>
    <row r="784" spans="1:11" x14ac:dyDescent="0.25">
      <c r="A784" s="40"/>
      <c r="J784" s="27"/>
      <c r="K784" s="27"/>
    </row>
    <row r="785" spans="1:11" x14ac:dyDescent="0.25">
      <c r="A785" s="40"/>
      <c r="J785" s="27"/>
      <c r="K785" s="27"/>
    </row>
    <row r="786" spans="1:11" x14ac:dyDescent="0.25">
      <c r="A786" s="40"/>
      <c r="J786" s="27"/>
      <c r="K786" s="27"/>
    </row>
    <row r="787" spans="1:11" x14ac:dyDescent="0.25">
      <c r="A787" s="40"/>
      <c r="J787" s="27"/>
      <c r="K787" s="27"/>
    </row>
    <row r="788" spans="1:11" x14ac:dyDescent="0.25">
      <c r="A788" s="40"/>
      <c r="J788" s="27"/>
      <c r="K788" s="27"/>
    </row>
    <row r="789" spans="1:11" x14ac:dyDescent="0.25">
      <c r="A789" s="40"/>
      <c r="J789" s="27"/>
      <c r="K789" s="27"/>
    </row>
    <row r="790" spans="1:11" x14ac:dyDescent="0.25">
      <c r="A790" s="40"/>
      <c r="J790" s="27"/>
      <c r="K790" s="27"/>
    </row>
    <row r="791" spans="1:11" x14ac:dyDescent="0.25">
      <c r="A791" s="40"/>
      <c r="J791" s="27"/>
      <c r="K791" s="27"/>
    </row>
    <row r="792" spans="1:11" x14ac:dyDescent="0.25">
      <c r="A792" s="40"/>
      <c r="J792" s="27"/>
      <c r="K792" s="27"/>
    </row>
    <row r="793" spans="1:11" x14ac:dyDescent="0.25">
      <c r="A793" s="40"/>
      <c r="J793" s="27"/>
      <c r="K793" s="27"/>
    </row>
    <row r="794" spans="1:11" x14ac:dyDescent="0.25">
      <c r="A794" s="40"/>
      <c r="J794" s="27"/>
      <c r="K794" s="27"/>
    </row>
    <row r="795" spans="1:11" x14ac:dyDescent="0.25">
      <c r="A795" s="40"/>
      <c r="J795" s="27"/>
      <c r="K795" s="27"/>
    </row>
    <row r="796" spans="1:11" x14ac:dyDescent="0.25">
      <c r="A796" s="40"/>
      <c r="J796" s="27"/>
      <c r="K796" s="27"/>
    </row>
    <row r="797" spans="1:11" x14ac:dyDescent="0.25">
      <c r="A797" s="40"/>
      <c r="J797" s="27"/>
      <c r="K797" s="27"/>
    </row>
    <row r="798" spans="1:11" x14ac:dyDescent="0.25">
      <c r="A798" s="40"/>
      <c r="J798" s="27"/>
      <c r="K798" s="27"/>
    </row>
    <row r="799" spans="1:11" x14ac:dyDescent="0.25">
      <c r="A799" s="40"/>
      <c r="J799" s="27"/>
      <c r="K799" s="27"/>
    </row>
    <row r="800" spans="1:11" x14ac:dyDescent="0.25">
      <c r="A800" s="40"/>
      <c r="J800" s="27"/>
      <c r="K800" s="27"/>
    </row>
    <row r="801" spans="1:11" x14ac:dyDescent="0.25">
      <c r="A801" s="40"/>
      <c r="J801" s="27"/>
      <c r="K801" s="27"/>
    </row>
    <row r="802" spans="1:11" x14ac:dyDescent="0.25">
      <c r="A802" s="40"/>
      <c r="J802" s="27"/>
      <c r="K802" s="27"/>
    </row>
    <row r="803" spans="1:11" x14ac:dyDescent="0.25">
      <c r="A803" s="40"/>
      <c r="J803" s="27"/>
      <c r="K803" s="27"/>
    </row>
    <row r="804" spans="1:11" x14ac:dyDescent="0.25">
      <c r="A804" s="40"/>
      <c r="J804" s="27"/>
      <c r="K804" s="27"/>
    </row>
    <row r="805" spans="1:11" x14ac:dyDescent="0.25">
      <c r="A805" s="40"/>
      <c r="J805" s="27"/>
      <c r="K805" s="27"/>
    </row>
    <row r="806" spans="1:11" x14ac:dyDescent="0.25">
      <c r="A806" s="40"/>
      <c r="J806" s="27"/>
      <c r="K806" s="27"/>
    </row>
    <row r="807" spans="1:11" x14ac:dyDescent="0.25">
      <c r="A807" s="40"/>
      <c r="J807" s="27"/>
      <c r="K807" s="27"/>
    </row>
    <row r="808" spans="1:11" x14ac:dyDescent="0.25">
      <c r="A808" s="40"/>
      <c r="J808" s="27"/>
      <c r="K808" s="27"/>
    </row>
    <row r="809" spans="1:11" x14ac:dyDescent="0.25">
      <c r="A809" s="40"/>
      <c r="J809" s="27"/>
      <c r="K809" s="27"/>
    </row>
    <row r="810" spans="1:11" x14ac:dyDescent="0.25">
      <c r="A810" s="40"/>
      <c r="J810" s="27"/>
      <c r="K810" s="27"/>
    </row>
    <row r="811" spans="1:11" x14ac:dyDescent="0.25">
      <c r="A811" s="40"/>
      <c r="J811" s="27"/>
      <c r="K811" s="27"/>
    </row>
    <row r="812" spans="1:11" x14ac:dyDescent="0.25">
      <c r="A812" s="40"/>
      <c r="J812" s="27"/>
      <c r="K812" s="27"/>
    </row>
    <row r="813" spans="1:11" x14ac:dyDescent="0.25">
      <c r="A813" s="40"/>
      <c r="J813" s="27"/>
      <c r="K813" s="27"/>
    </row>
    <row r="814" spans="1:11" x14ac:dyDescent="0.25">
      <c r="A814" s="40"/>
      <c r="J814" s="27"/>
      <c r="K814" s="27"/>
    </row>
    <row r="815" spans="1:11" x14ac:dyDescent="0.25">
      <c r="A815" s="40"/>
      <c r="J815" s="27"/>
      <c r="K815" s="27"/>
    </row>
    <row r="816" spans="1:11" x14ac:dyDescent="0.25">
      <c r="A816" s="40"/>
      <c r="J816" s="27"/>
      <c r="K816" s="27"/>
    </row>
    <row r="817" spans="1:11" x14ac:dyDescent="0.25">
      <c r="A817" s="40"/>
      <c r="J817" s="27"/>
      <c r="K817" s="27"/>
    </row>
    <row r="818" spans="1:11" x14ac:dyDescent="0.25">
      <c r="A818" s="40"/>
      <c r="J818" s="27"/>
      <c r="K818" s="27"/>
    </row>
    <row r="819" spans="1:11" x14ac:dyDescent="0.25">
      <c r="A819" s="40"/>
      <c r="J819" s="27"/>
      <c r="K819" s="27"/>
    </row>
    <row r="820" spans="1:11" x14ac:dyDescent="0.25">
      <c r="A820" s="40"/>
      <c r="J820" s="27"/>
      <c r="K820" s="27"/>
    </row>
    <row r="821" spans="1:11" x14ac:dyDescent="0.25">
      <c r="A821" s="40"/>
      <c r="J821" s="27"/>
      <c r="K821" s="27"/>
    </row>
    <row r="822" spans="1:11" x14ac:dyDescent="0.25">
      <c r="A822" s="40"/>
      <c r="J822" s="27"/>
      <c r="K822" s="27"/>
    </row>
    <row r="823" spans="1:11" x14ac:dyDescent="0.25">
      <c r="A823" s="40"/>
      <c r="J823" s="27"/>
      <c r="K823" s="27"/>
    </row>
    <row r="824" spans="1:11" x14ac:dyDescent="0.25">
      <c r="A824" s="40"/>
      <c r="J824" s="27"/>
      <c r="K824" s="27"/>
    </row>
    <row r="825" spans="1:11" x14ac:dyDescent="0.25">
      <c r="A825" s="40"/>
      <c r="J825" s="27"/>
      <c r="K825" s="27"/>
    </row>
    <row r="826" spans="1:11" x14ac:dyDescent="0.25">
      <c r="A826" s="40"/>
      <c r="J826" s="27"/>
      <c r="K826" s="27"/>
    </row>
    <row r="827" spans="1:11" x14ac:dyDescent="0.25">
      <c r="A827" s="40"/>
      <c r="J827" s="27"/>
      <c r="K827" s="27"/>
    </row>
    <row r="828" spans="1:11" x14ac:dyDescent="0.25">
      <c r="A828" s="40"/>
      <c r="J828" s="27"/>
      <c r="K828" s="27"/>
    </row>
    <row r="829" spans="1:11" x14ac:dyDescent="0.25">
      <c r="A829" s="40"/>
      <c r="J829" s="27"/>
      <c r="K829" s="27"/>
    </row>
    <row r="830" spans="1:11" x14ac:dyDescent="0.25">
      <c r="A830" s="40"/>
      <c r="J830" s="27"/>
      <c r="K830" s="27"/>
    </row>
    <row r="831" spans="1:11" x14ac:dyDescent="0.25">
      <c r="A831" s="40"/>
      <c r="J831" s="27"/>
      <c r="K831" s="27"/>
    </row>
    <row r="832" spans="1:11" x14ac:dyDescent="0.25">
      <c r="A832" s="40"/>
      <c r="J832" s="27"/>
      <c r="K832" s="27"/>
    </row>
    <row r="833" spans="1:11" x14ac:dyDescent="0.25">
      <c r="A833" s="40"/>
      <c r="J833" s="27"/>
      <c r="K833" s="27"/>
    </row>
    <row r="834" spans="1:11" x14ac:dyDescent="0.25">
      <c r="A834" s="40"/>
      <c r="J834" s="27"/>
      <c r="K834" s="27"/>
    </row>
    <row r="835" spans="1:11" x14ac:dyDescent="0.25">
      <c r="A835" s="40"/>
      <c r="J835" s="27"/>
      <c r="K835" s="27"/>
    </row>
    <row r="836" spans="1:11" x14ac:dyDescent="0.25">
      <c r="A836" s="40"/>
      <c r="J836" s="27"/>
      <c r="K836" s="27"/>
    </row>
    <row r="837" spans="1:11" x14ac:dyDescent="0.25">
      <c r="A837" s="40"/>
      <c r="J837" s="27"/>
      <c r="K837" s="27"/>
    </row>
    <row r="838" spans="1:11" x14ac:dyDescent="0.25">
      <c r="A838" s="40"/>
      <c r="J838" s="27"/>
      <c r="K838" s="27"/>
    </row>
    <row r="839" spans="1:11" x14ac:dyDescent="0.25">
      <c r="A839" s="40"/>
      <c r="J839" s="27"/>
      <c r="K839" s="27"/>
    </row>
    <row r="840" spans="1:11" x14ac:dyDescent="0.25">
      <c r="A840" s="40"/>
      <c r="J840" s="27"/>
      <c r="K840" s="27"/>
    </row>
    <row r="841" spans="1:11" x14ac:dyDescent="0.25">
      <c r="A841" s="40"/>
      <c r="J841" s="27"/>
      <c r="K841" s="27"/>
    </row>
    <row r="842" spans="1:11" x14ac:dyDescent="0.25">
      <c r="A842" s="40"/>
      <c r="J842" s="27"/>
      <c r="K842" s="27"/>
    </row>
    <row r="843" spans="1:11" x14ac:dyDescent="0.25">
      <c r="A843" s="40"/>
      <c r="J843" s="27"/>
      <c r="K843" s="27"/>
    </row>
    <row r="844" spans="1:11" x14ac:dyDescent="0.25">
      <c r="A844" s="40"/>
      <c r="J844" s="27"/>
      <c r="K844" s="27"/>
    </row>
    <row r="845" spans="1:11" x14ac:dyDescent="0.25">
      <c r="A845" s="40"/>
      <c r="J845" s="27"/>
      <c r="K845" s="27"/>
    </row>
    <row r="846" spans="1:11" x14ac:dyDescent="0.25">
      <c r="A846" s="40"/>
      <c r="J846" s="27"/>
      <c r="K846" s="27"/>
    </row>
    <row r="847" spans="1:11" x14ac:dyDescent="0.25">
      <c r="A847" s="40"/>
      <c r="J847" s="27"/>
      <c r="K847" s="27"/>
    </row>
    <row r="848" spans="1:11" x14ac:dyDescent="0.25">
      <c r="A848" s="40"/>
      <c r="J848" s="27"/>
      <c r="K848" s="27"/>
    </row>
    <row r="849" spans="1:11" x14ac:dyDescent="0.25">
      <c r="A849" s="40"/>
      <c r="J849" s="27"/>
      <c r="K849" s="27"/>
    </row>
    <row r="850" spans="1:11" x14ac:dyDescent="0.25">
      <c r="A850" s="40"/>
      <c r="J850" s="27"/>
      <c r="K850" s="27"/>
    </row>
    <row r="851" spans="1:11" x14ac:dyDescent="0.25">
      <c r="A851" s="40"/>
      <c r="J851" s="27"/>
      <c r="K851" s="27"/>
    </row>
    <row r="852" spans="1:11" x14ac:dyDescent="0.25">
      <c r="A852" s="40"/>
      <c r="J852" s="27"/>
      <c r="K852" s="27"/>
    </row>
    <row r="853" spans="1:11" x14ac:dyDescent="0.25">
      <c r="A853" s="40"/>
      <c r="J853" s="27"/>
      <c r="K853" s="27"/>
    </row>
    <row r="854" spans="1:11" x14ac:dyDescent="0.25">
      <c r="A854" s="40"/>
      <c r="J854" s="27"/>
      <c r="K854" s="27"/>
    </row>
    <row r="855" spans="1:11" x14ac:dyDescent="0.25">
      <c r="A855" s="40"/>
      <c r="J855" s="27"/>
      <c r="K855" s="27"/>
    </row>
    <row r="856" spans="1:11" x14ac:dyDescent="0.25">
      <c r="A856" s="40"/>
      <c r="J856" s="27"/>
      <c r="K856" s="27"/>
    </row>
    <row r="857" spans="1:11" x14ac:dyDescent="0.25">
      <c r="A857" s="40"/>
      <c r="J857" s="27"/>
      <c r="K857" s="27"/>
    </row>
    <row r="858" spans="1:11" x14ac:dyDescent="0.25">
      <c r="A858" s="40"/>
      <c r="J858" s="27"/>
      <c r="K858" s="27"/>
    </row>
    <row r="859" spans="1:11" x14ac:dyDescent="0.25">
      <c r="A859" s="40"/>
      <c r="J859" s="27"/>
      <c r="K859" s="27"/>
    </row>
    <row r="860" spans="1:11" x14ac:dyDescent="0.25">
      <c r="A860" s="40"/>
      <c r="J860" s="27"/>
      <c r="K860" s="27"/>
    </row>
    <row r="861" spans="1:11" x14ac:dyDescent="0.25">
      <c r="A861" s="40"/>
      <c r="J861" s="27"/>
      <c r="K861" s="27"/>
    </row>
    <row r="862" spans="1:11" x14ac:dyDescent="0.25">
      <c r="A862" s="40"/>
      <c r="J862" s="27"/>
      <c r="K862" s="27"/>
    </row>
    <row r="863" spans="1:11" x14ac:dyDescent="0.25">
      <c r="A863" s="40"/>
      <c r="J863" s="27"/>
      <c r="K863" s="27"/>
    </row>
    <row r="864" spans="1:11" x14ac:dyDescent="0.25">
      <c r="A864" s="40"/>
      <c r="J864" s="27"/>
      <c r="K864" s="27"/>
    </row>
    <row r="865" spans="1:11" x14ac:dyDescent="0.25">
      <c r="A865" s="40"/>
      <c r="J865" s="27"/>
      <c r="K865" s="27"/>
    </row>
    <row r="866" spans="1:11" x14ac:dyDescent="0.25">
      <c r="A866" s="40"/>
      <c r="J866" s="27"/>
      <c r="K866" s="27"/>
    </row>
    <row r="867" spans="1:11" x14ac:dyDescent="0.25">
      <c r="A867" s="40"/>
      <c r="J867" s="27"/>
      <c r="K867" s="27"/>
    </row>
    <row r="868" spans="1:11" x14ac:dyDescent="0.25">
      <c r="A868" s="40"/>
      <c r="J868" s="27"/>
      <c r="K868" s="27"/>
    </row>
    <row r="869" spans="1:11" x14ac:dyDescent="0.25">
      <c r="A869" s="40"/>
      <c r="J869" s="27"/>
      <c r="K869" s="27"/>
    </row>
    <row r="870" spans="1:11" x14ac:dyDescent="0.25">
      <c r="A870" s="40"/>
      <c r="J870" s="27"/>
      <c r="K870" s="27"/>
    </row>
    <row r="871" spans="1:11" x14ac:dyDescent="0.25">
      <c r="A871" s="40"/>
      <c r="J871" s="27"/>
      <c r="K871" s="27"/>
    </row>
    <row r="872" spans="1:11" x14ac:dyDescent="0.25">
      <c r="A872" s="40"/>
      <c r="J872" s="27"/>
      <c r="K872" s="27"/>
    </row>
    <row r="873" spans="1:11" x14ac:dyDescent="0.25">
      <c r="A873" s="40"/>
      <c r="J873" s="27"/>
      <c r="K873" s="27"/>
    </row>
    <row r="874" spans="1:11" x14ac:dyDescent="0.25">
      <c r="A874" s="40"/>
      <c r="J874" s="27"/>
      <c r="K874" s="27"/>
    </row>
    <row r="875" spans="1:11" x14ac:dyDescent="0.25">
      <c r="A875" s="40"/>
      <c r="J875" s="27"/>
      <c r="K875" s="27"/>
    </row>
    <row r="876" spans="1:11" x14ac:dyDescent="0.25">
      <c r="A876" s="40"/>
      <c r="J876" s="27"/>
      <c r="K876" s="27"/>
    </row>
    <row r="877" spans="1:11" x14ac:dyDescent="0.25">
      <c r="A877" s="40"/>
      <c r="J877" s="27"/>
      <c r="K877" s="27"/>
    </row>
    <row r="878" spans="1:11" x14ac:dyDescent="0.25">
      <c r="A878" s="40"/>
      <c r="J878" s="27"/>
      <c r="K878" s="27"/>
    </row>
    <row r="879" spans="1:11" x14ac:dyDescent="0.25">
      <c r="A879" s="40"/>
      <c r="J879" s="27"/>
      <c r="K879" s="27"/>
    </row>
    <row r="880" spans="1:11" x14ac:dyDescent="0.25">
      <c r="A880" s="40"/>
      <c r="J880" s="27"/>
      <c r="K880" s="27"/>
    </row>
    <row r="881" spans="1:11" x14ac:dyDescent="0.25">
      <c r="A881" s="40"/>
      <c r="J881" s="27"/>
      <c r="K881" s="27"/>
    </row>
    <row r="882" spans="1:11" x14ac:dyDescent="0.25">
      <c r="A882" s="40"/>
      <c r="J882" s="27"/>
      <c r="K882" s="27"/>
    </row>
    <row r="883" spans="1:11" x14ac:dyDescent="0.25">
      <c r="A883" s="40"/>
      <c r="J883" s="27"/>
      <c r="K883" s="27"/>
    </row>
    <row r="884" spans="1:11" x14ac:dyDescent="0.25">
      <c r="A884" s="40"/>
      <c r="J884" s="27"/>
      <c r="K884" s="27"/>
    </row>
    <row r="885" spans="1:11" x14ac:dyDescent="0.25">
      <c r="A885" s="40"/>
      <c r="J885" s="27"/>
      <c r="K885" s="27"/>
    </row>
    <row r="886" spans="1:11" x14ac:dyDescent="0.25">
      <c r="A886" s="40"/>
      <c r="J886" s="27"/>
      <c r="K886" s="27"/>
    </row>
    <row r="887" spans="1:11" x14ac:dyDescent="0.25">
      <c r="A887" s="40"/>
      <c r="J887" s="27"/>
      <c r="K887" s="27"/>
    </row>
    <row r="888" spans="1:11" x14ac:dyDescent="0.25">
      <c r="A888" s="40"/>
      <c r="J888" s="27"/>
      <c r="K888" s="27"/>
    </row>
    <row r="889" spans="1:11" x14ac:dyDescent="0.25">
      <c r="A889" s="40"/>
      <c r="J889" s="27"/>
      <c r="K889" s="27"/>
    </row>
    <row r="890" spans="1:11" x14ac:dyDescent="0.25">
      <c r="A890" s="40"/>
      <c r="J890" s="27"/>
      <c r="K890" s="27"/>
    </row>
    <row r="891" spans="1:11" x14ac:dyDescent="0.25">
      <c r="A891" s="40"/>
      <c r="J891" s="27"/>
      <c r="K891" s="27"/>
    </row>
    <row r="892" spans="1:11" x14ac:dyDescent="0.25">
      <c r="A892" s="40"/>
      <c r="J892" s="27"/>
      <c r="K892" s="27"/>
    </row>
    <row r="893" spans="1:11" x14ac:dyDescent="0.25">
      <c r="A893" s="40"/>
      <c r="J893" s="27"/>
      <c r="K893" s="27"/>
    </row>
    <row r="894" spans="1:11" x14ac:dyDescent="0.25">
      <c r="A894" s="40"/>
      <c r="J894" s="27"/>
      <c r="K894" s="27"/>
    </row>
    <row r="895" spans="1:11" x14ac:dyDescent="0.25">
      <c r="A895" s="40"/>
      <c r="J895" s="27"/>
      <c r="K895" s="27"/>
    </row>
    <row r="896" spans="1:11" x14ac:dyDescent="0.25">
      <c r="A896" s="40"/>
      <c r="J896" s="27"/>
      <c r="K896" s="27"/>
    </row>
    <row r="897" spans="1:11" x14ac:dyDescent="0.25">
      <c r="A897" s="40"/>
      <c r="J897" s="27"/>
      <c r="K897" s="27"/>
    </row>
    <row r="898" spans="1:11" x14ac:dyDescent="0.25">
      <c r="A898" s="40"/>
      <c r="J898" s="27"/>
      <c r="K898" s="27"/>
    </row>
    <row r="899" spans="1:11" x14ac:dyDescent="0.25">
      <c r="A899" s="40"/>
      <c r="J899" s="27"/>
      <c r="K899" s="27"/>
    </row>
    <row r="900" spans="1:11" x14ac:dyDescent="0.25">
      <c r="A900" s="40"/>
      <c r="J900" s="27"/>
      <c r="K900" s="27"/>
    </row>
    <row r="901" spans="1:11" x14ac:dyDescent="0.25">
      <c r="A901" s="40"/>
      <c r="J901" s="27"/>
      <c r="K901" s="27"/>
    </row>
    <row r="902" spans="1:11" x14ac:dyDescent="0.25">
      <c r="A902" s="40"/>
      <c r="J902" s="27"/>
      <c r="K902" s="27"/>
    </row>
    <row r="903" spans="1:11" x14ac:dyDescent="0.25">
      <c r="A903" s="40"/>
      <c r="J903" s="27"/>
      <c r="K903" s="27"/>
    </row>
    <row r="904" spans="1:11" x14ac:dyDescent="0.25">
      <c r="A904" s="40"/>
      <c r="J904" s="27"/>
      <c r="K904" s="27"/>
    </row>
    <row r="905" spans="1:11" x14ac:dyDescent="0.25">
      <c r="A905" s="40"/>
      <c r="J905" s="27"/>
      <c r="K905" s="27"/>
    </row>
    <row r="906" spans="1:11" x14ac:dyDescent="0.25">
      <c r="A906" s="40"/>
      <c r="J906" s="27"/>
      <c r="K906" s="27"/>
    </row>
    <row r="907" spans="1:11" x14ac:dyDescent="0.25">
      <c r="A907" s="40"/>
      <c r="J907" s="27"/>
      <c r="K907" s="27"/>
    </row>
    <row r="908" spans="1:11" x14ac:dyDescent="0.25">
      <c r="A908" s="40"/>
      <c r="J908" s="27"/>
      <c r="K908" s="27"/>
    </row>
    <row r="909" spans="1:11" x14ac:dyDescent="0.25">
      <c r="A909" s="40"/>
      <c r="J909" s="27"/>
      <c r="K909" s="27"/>
    </row>
    <row r="910" spans="1:11" x14ac:dyDescent="0.25">
      <c r="A910" s="40"/>
      <c r="J910" s="27"/>
      <c r="K910" s="27"/>
    </row>
    <row r="911" spans="1:11" x14ac:dyDescent="0.25">
      <c r="A911" s="40"/>
      <c r="J911" s="27"/>
      <c r="K911" s="27"/>
    </row>
    <row r="912" spans="1:11" x14ac:dyDescent="0.25">
      <c r="A912" s="40"/>
      <c r="J912" s="27"/>
      <c r="K912" s="27"/>
    </row>
    <row r="913" spans="1:11" x14ac:dyDescent="0.25">
      <c r="A913" s="40"/>
      <c r="J913" s="27"/>
      <c r="K913" s="27"/>
    </row>
    <row r="914" spans="1:11" x14ac:dyDescent="0.25">
      <c r="A914" s="40"/>
      <c r="J914" s="27"/>
      <c r="K914" s="27"/>
    </row>
    <row r="915" spans="1:11" x14ac:dyDescent="0.25">
      <c r="A915" s="40"/>
      <c r="J915" s="27"/>
      <c r="K915" s="27"/>
    </row>
    <row r="916" spans="1:11" x14ac:dyDescent="0.25">
      <c r="A916" s="40"/>
      <c r="J916" s="27"/>
      <c r="K916" s="27"/>
    </row>
    <row r="917" spans="1:11" x14ac:dyDescent="0.25">
      <c r="A917" s="40"/>
      <c r="J917" s="27"/>
      <c r="K917" s="27"/>
    </row>
    <row r="918" spans="1:11" x14ac:dyDescent="0.25">
      <c r="A918" s="40"/>
      <c r="J918" s="27"/>
      <c r="K918" s="27"/>
    </row>
    <row r="919" spans="1:11" x14ac:dyDescent="0.25">
      <c r="A919" s="40"/>
      <c r="J919" s="27"/>
      <c r="K919" s="27"/>
    </row>
    <row r="920" spans="1:11" x14ac:dyDescent="0.25">
      <c r="A920" s="40"/>
      <c r="J920" s="27"/>
      <c r="K920" s="27"/>
    </row>
    <row r="921" spans="1:11" x14ac:dyDescent="0.25">
      <c r="A921" s="40"/>
      <c r="J921" s="27"/>
      <c r="K921" s="27"/>
    </row>
    <row r="922" spans="1:11" x14ac:dyDescent="0.25">
      <c r="A922" s="40"/>
      <c r="J922" s="27"/>
      <c r="K922" s="27"/>
    </row>
    <row r="923" spans="1:11" x14ac:dyDescent="0.25">
      <c r="A923" s="40"/>
      <c r="J923" s="27"/>
      <c r="K923" s="27"/>
    </row>
    <row r="924" spans="1:11" x14ac:dyDescent="0.25">
      <c r="A924" s="40"/>
      <c r="J924" s="27"/>
      <c r="K924" s="27"/>
    </row>
    <row r="925" spans="1:11" x14ac:dyDescent="0.25">
      <c r="A925" s="40"/>
      <c r="J925" s="27"/>
      <c r="K925" s="27"/>
    </row>
    <row r="926" spans="1:11" x14ac:dyDescent="0.25">
      <c r="A926" s="40"/>
      <c r="J926" s="27"/>
      <c r="K926" s="27"/>
    </row>
    <row r="927" spans="1:11" x14ac:dyDescent="0.25">
      <c r="A927" s="40"/>
      <c r="J927" s="27"/>
      <c r="K927" s="27"/>
    </row>
    <row r="928" spans="1:11" x14ac:dyDescent="0.25">
      <c r="A928" s="40"/>
      <c r="J928" s="27"/>
      <c r="K928" s="27"/>
    </row>
    <row r="929" spans="1:11" x14ac:dyDescent="0.25">
      <c r="A929" s="40"/>
      <c r="J929" s="27"/>
      <c r="K929" s="27"/>
    </row>
    <row r="930" spans="1:11" x14ac:dyDescent="0.25">
      <c r="A930" s="40"/>
      <c r="J930" s="27"/>
      <c r="K930" s="27"/>
    </row>
    <row r="931" spans="1:11" x14ac:dyDescent="0.25">
      <c r="A931" s="40"/>
      <c r="J931" s="27"/>
      <c r="K931" s="27"/>
    </row>
    <row r="932" spans="1:11" x14ac:dyDescent="0.25">
      <c r="A932" s="40"/>
      <c r="J932" s="27"/>
      <c r="K932" s="27"/>
    </row>
    <row r="933" spans="1:11" x14ac:dyDescent="0.25">
      <c r="A933" s="40"/>
      <c r="J933" s="27"/>
      <c r="K933" s="27"/>
    </row>
    <row r="934" spans="1:11" x14ac:dyDescent="0.25">
      <c r="A934" s="40"/>
      <c r="J934" s="27"/>
      <c r="K934" s="27"/>
    </row>
    <row r="935" spans="1:11" x14ac:dyDescent="0.25">
      <c r="A935" s="40"/>
      <c r="J935" s="27"/>
      <c r="K935" s="27"/>
    </row>
    <row r="936" spans="1:11" x14ac:dyDescent="0.25">
      <c r="A936" s="40"/>
      <c r="J936" s="27"/>
      <c r="K936" s="27"/>
    </row>
    <row r="937" spans="1:11" x14ac:dyDescent="0.25">
      <c r="A937" s="40"/>
      <c r="J937" s="27"/>
      <c r="K937" s="27"/>
    </row>
    <row r="938" spans="1:11" x14ac:dyDescent="0.25">
      <c r="A938" s="40"/>
      <c r="J938" s="27"/>
      <c r="K938" s="27"/>
    </row>
    <row r="939" spans="1:11" x14ac:dyDescent="0.25">
      <c r="A939" s="40"/>
      <c r="J939" s="27"/>
      <c r="K939" s="27"/>
    </row>
    <row r="940" spans="1:11" x14ac:dyDescent="0.25">
      <c r="A940" s="40"/>
      <c r="J940" s="27"/>
      <c r="K940" s="27"/>
    </row>
    <row r="941" spans="1:11" x14ac:dyDescent="0.25">
      <c r="A941" s="40"/>
      <c r="J941" s="27"/>
      <c r="K941" s="27"/>
    </row>
    <row r="942" spans="1:11" x14ac:dyDescent="0.25">
      <c r="A942" s="40"/>
      <c r="J942" s="27"/>
      <c r="K942" s="27"/>
    </row>
    <row r="943" spans="1:11" x14ac:dyDescent="0.25">
      <c r="A943" s="40"/>
      <c r="J943" s="27"/>
      <c r="K943" s="27"/>
    </row>
    <row r="944" spans="1:11" x14ac:dyDescent="0.25">
      <c r="A944" s="40"/>
      <c r="J944" s="27"/>
      <c r="K944" s="27"/>
    </row>
    <row r="945" spans="1:11" x14ac:dyDescent="0.25">
      <c r="A945" s="40"/>
      <c r="J945" s="27"/>
      <c r="K945" s="27"/>
    </row>
    <row r="946" spans="1:11" x14ac:dyDescent="0.25">
      <c r="A946" s="40"/>
      <c r="J946" s="27"/>
      <c r="K946" s="27"/>
    </row>
    <row r="947" spans="1:11" x14ac:dyDescent="0.25">
      <c r="A947" s="40"/>
      <c r="J947" s="27"/>
      <c r="K947" s="27"/>
    </row>
    <row r="948" spans="1:11" x14ac:dyDescent="0.25">
      <c r="A948" s="40"/>
      <c r="J948" s="27"/>
      <c r="K948" s="27"/>
    </row>
    <row r="949" spans="1:11" x14ac:dyDescent="0.25">
      <c r="A949" s="40"/>
      <c r="J949" s="27"/>
      <c r="K949" s="27"/>
    </row>
    <row r="950" spans="1:11" x14ac:dyDescent="0.25">
      <c r="A950" s="40"/>
      <c r="J950" s="27"/>
      <c r="K950" s="27"/>
    </row>
    <row r="951" spans="1:11" x14ac:dyDescent="0.25">
      <c r="A951" s="40"/>
      <c r="J951" s="27"/>
      <c r="K951" s="27"/>
    </row>
    <row r="952" spans="1:11" x14ac:dyDescent="0.25">
      <c r="A952" s="40"/>
      <c r="J952" s="27"/>
      <c r="K952" s="27"/>
    </row>
    <row r="953" spans="1:11" x14ac:dyDescent="0.25">
      <c r="A953" s="40"/>
      <c r="J953" s="27"/>
      <c r="K953" s="27"/>
    </row>
    <row r="954" spans="1:11" x14ac:dyDescent="0.25">
      <c r="A954" s="40"/>
      <c r="J954" s="27"/>
      <c r="K954" s="27"/>
    </row>
    <row r="955" spans="1:11" x14ac:dyDescent="0.25">
      <c r="A955" s="40"/>
      <c r="J955" s="27"/>
      <c r="K955" s="27"/>
    </row>
    <row r="956" spans="1:11" x14ac:dyDescent="0.25">
      <c r="A956" s="40"/>
      <c r="J956" s="27"/>
      <c r="K956" s="27"/>
    </row>
    <row r="957" spans="1:11" x14ac:dyDescent="0.25">
      <c r="A957" s="40"/>
      <c r="J957" s="27"/>
      <c r="K957" s="27"/>
    </row>
    <row r="958" spans="1:11" x14ac:dyDescent="0.25">
      <c r="A958" s="40"/>
      <c r="J958" s="27"/>
      <c r="K958" s="27"/>
    </row>
    <row r="959" spans="1:11" x14ac:dyDescent="0.25">
      <c r="A959" s="40"/>
      <c r="J959" s="27"/>
      <c r="K959" s="27"/>
    </row>
    <row r="960" spans="1:11" x14ac:dyDescent="0.25">
      <c r="A960" s="40"/>
      <c r="J960" s="27"/>
      <c r="K960" s="27"/>
    </row>
    <row r="961" spans="1:11" x14ac:dyDescent="0.25">
      <c r="A961" s="40"/>
      <c r="J961" s="27"/>
      <c r="K961" s="27"/>
    </row>
    <row r="962" spans="1:11" x14ac:dyDescent="0.25">
      <c r="A962" s="40"/>
      <c r="J962" s="27"/>
      <c r="K962" s="27"/>
    </row>
    <row r="963" spans="1:11" x14ac:dyDescent="0.25">
      <c r="A963" s="40"/>
      <c r="J963" s="27"/>
      <c r="K963" s="27"/>
    </row>
    <row r="964" spans="1:11" x14ac:dyDescent="0.25">
      <c r="A964" s="40"/>
      <c r="J964" s="27"/>
      <c r="K964" s="27"/>
    </row>
    <row r="965" spans="1:11" x14ac:dyDescent="0.25">
      <c r="A965" s="40"/>
      <c r="J965" s="27"/>
      <c r="K965" s="27"/>
    </row>
    <row r="966" spans="1:11" x14ac:dyDescent="0.25">
      <c r="A966" s="40"/>
      <c r="J966" s="27"/>
      <c r="K966" s="27"/>
    </row>
    <row r="967" spans="1:11" x14ac:dyDescent="0.25">
      <c r="A967" s="40"/>
      <c r="J967" s="27"/>
      <c r="K967" s="27"/>
    </row>
    <row r="968" spans="1:11" x14ac:dyDescent="0.25">
      <c r="A968" s="40"/>
      <c r="J968" s="27"/>
      <c r="K968" s="27"/>
    </row>
    <row r="969" spans="1:11" x14ac:dyDescent="0.25">
      <c r="A969" s="40"/>
      <c r="J969" s="27"/>
      <c r="K969" s="27"/>
    </row>
    <row r="970" spans="1:11" x14ac:dyDescent="0.25">
      <c r="A970" s="40"/>
      <c r="J970" s="27"/>
      <c r="K970" s="27"/>
    </row>
    <row r="971" spans="1:11" x14ac:dyDescent="0.25">
      <c r="A971" s="40"/>
      <c r="J971" s="27"/>
      <c r="K971" s="27"/>
    </row>
    <row r="972" spans="1:11" x14ac:dyDescent="0.25">
      <c r="A972" s="40"/>
      <c r="J972" s="27"/>
      <c r="K972" s="27"/>
    </row>
    <row r="973" spans="1:11" x14ac:dyDescent="0.25">
      <c r="A973" s="40"/>
      <c r="J973" s="27"/>
      <c r="K973" s="27"/>
    </row>
    <row r="974" spans="1:11" x14ac:dyDescent="0.25">
      <c r="A974" s="40"/>
      <c r="J974" s="27"/>
      <c r="K974" s="27"/>
    </row>
    <row r="975" spans="1:11" x14ac:dyDescent="0.25">
      <c r="A975" s="40"/>
      <c r="J975" s="27"/>
      <c r="K975" s="27"/>
    </row>
    <row r="976" spans="1:11" x14ac:dyDescent="0.25">
      <c r="A976" s="40"/>
      <c r="J976" s="27"/>
      <c r="K976" s="27"/>
    </row>
    <row r="977" spans="1:11" x14ac:dyDescent="0.25">
      <c r="A977" s="40"/>
      <c r="J977" s="27"/>
      <c r="K977" s="27"/>
    </row>
    <row r="978" spans="1:11" x14ac:dyDescent="0.25">
      <c r="A978" s="40"/>
      <c r="J978" s="27"/>
      <c r="K978" s="27"/>
    </row>
    <row r="979" spans="1:11" x14ac:dyDescent="0.25">
      <c r="A979" s="40"/>
      <c r="J979" s="27"/>
      <c r="K979" s="27"/>
    </row>
    <row r="980" spans="1:11" x14ac:dyDescent="0.25">
      <c r="A980" s="40"/>
      <c r="J980" s="27"/>
      <c r="K980" s="27"/>
    </row>
    <row r="981" spans="1:11" x14ac:dyDescent="0.25">
      <c r="A981" s="40"/>
      <c r="J981" s="27"/>
      <c r="K981" s="27"/>
    </row>
    <row r="982" spans="1:11" x14ac:dyDescent="0.25">
      <c r="A982" s="40"/>
      <c r="J982" s="27"/>
      <c r="K982" s="27"/>
    </row>
    <row r="983" spans="1:11" x14ac:dyDescent="0.25">
      <c r="A983" s="40"/>
      <c r="J983" s="27"/>
      <c r="K983" s="27"/>
    </row>
    <row r="984" spans="1:11" x14ac:dyDescent="0.25">
      <c r="A984" s="40"/>
      <c r="J984" s="27"/>
      <c r="K984" s="27"/>
    </row>
    <row r="985" spans="1:11" x14ac:dyDescent="0.25">
      <c r="A985" s="40"/>
      <c r="J985" s="27"/>
      <c r="K985" s="27"/>
    </row>
    <row r="986" spans="1:11" x14ac:dyDescent="0.25">
      <c r="A986" s="40"/>
      <c r="J986" s="27"/>
      <c r="K986" s="27"/>
    </row>
    <row r="987" spans="1:11" x14ac:dyDescent="0.25">
      <c r="A987" s="40"/>
      <c r="J987" s="27"/>
      <c r="K987" s="27"/>
    </row>
    <row r="988" spans="1:11" x14ac:dyDescent="0.25">
      <c r="A988" s="40"/>
      <c r="J988" s="27"/>
      <c r="K988" s="27"/>
    </row>
    <row r="989" spans="1:11" x14ac:dyDescent="0.25">
      <c r="A989" s="40"/>
      <c r="J989" s="27"/>
      <c r="K989" s="27"/>
    </row>
    <row r="990" spans="1:11" x14ac:dyDescent="0.25">
      <c r="A990" s="40"/>
      <c r="J990" s="27"/>
      <c r="K990" s="27"/>
    </row>
    <row r="991" spans="1:11" x14ac:dyDescent="0.25">
      <c r="A991" s="40"/>
      <c r="J991" s="27"/>
      <c r="K991" s="27"/>
    </row>
    <row r="992" spans="1:11" x14ac:dyDescent="0.25">
      <c r="A992" s="40"/>
      <c r="J992" s="27"/>
      <c r="K992" s="27"/>
    </row>
    <row r="993" spans="1:11" x14ac:dyDescent="0.25">
      <c r="A993" s="40"/>
      <c r="J993" s="27"/>
      <c r="K993" s="27"/>
    </row>
    <row r="994" spans="1:11" x14ac:dyDescent="0.25">
      <c r="A994" s="40"/>
      <c r="J994" s="27"/>
      <c r="K994" s="27"/>
    </row>
    <row r="995" spans="1:11" x14ac:dyDescent="0.25">
      <c r="A995" s="40"/>
      <c r="J995" s="27"/>
      <c r="K995" s="27"/>
    </row>
    <row r="996" spans="1:11" x14ac:dyDescent="0.25">
      <c r="A996" s="40"/>
      <c r="J996" s="27"/>
      <c r="K996" s="27"/>
    </row>
    <row r="997" spans="1:11" x14ac:dyDescent="0.25">
      <c r="A997" s="40"/>
      <c r="J997" s="27"/>
      <c r="K997" s="27"/>
    </row>
    <row r="998" spans="1:11" x14ac:dyDescent="0.25">
      <c r="A998" s="40"/>
      <c r="J998" s="27"/>
      <c r="K998" s="27"/>
    </row>
    <row r="999" spans="1:11" x14ac:dyDescent="0.25">
      <c r="A999" s="40"/>
      <c r="J999" s="27"/>
      <c r="K999" s="27"/>
    </row>
    <row r="1000" spans="1:11" x14ac:dyDescent="0.25">
      <c r="A1000" s="40"/>
      <c r="J1000" s="27"/>
      <c r="K1000" s="27"/>
    </row>
  </sheetData>
  <sheetProtection algorithmName="SHA-512" hashValue="Xjh9qDlplzWWbqNyUJXzuVyRjMrLHIV7TmuTQMGxRUNe1rpYFBs5VMq410syxXuT92fQrwucg/vnMbnXr7xlyw==" saltValue="rPg3vkfVnrko0q05Bv/Jtg==" spinCount="100000" sheet="1" objects="1" scenarios="1"/>
  <pageMargins left="0.7" right="0.7" top="0.75" bottom="0.75" header="0.3" footer="0.3"/>
  <pageSetup paperSize="9" scale="70" orientation="landscape" r:id="rId1"/>
  <headerFooter>
    <oddHeader>&amp;CDIARIO GENERAL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IARIO">
                <anchor moveWithCells="1" sizeWithCells="1">
                  <from>
                    <xdr:col>14</xdr:col>
                    <xdr:colOff>361950</xdr:colOff>
                    <xdr:row>1</xdr:row>
                    <xdr:rowOff>57150</xdr:rowOff>
                  </from>
                  <to>
                    <xdr:col>15</xdr:col>
                    <xdr:colOff>657225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2:K1000"/>
  <sheetViews>
    <sheetView zoomScaleNormal="100" workbookViewId="0"/>
  </sheetViews>
  <sheetFormatPr baseColWidth="10" defaultRowHeight="15" x14ac:dyDescent="0.25"/>
  <cols>
    <col min="2" max="3" width="7" customWidth="1"/>
    <col min="4" max="4" width="6.85546875" customWidth="1"/>
    <col min="5" max="5" width="7" customWidth="1"/>
    <col min="6" max="6" width="8" customWidth="1"/>
    <col min="7" max="7" width="14.85546875" customWidth="1"/>
    <col min="8" max="8" width="44.5703125" customWidth="1"/>
    <col min="9" max="9" width="15.7109375" customWidth="1"/>
    <col min="10" max="10" width="15.5703125" customWidth="1"/>
    <col min="11" max="11" width="16" customWidth="1"/>
  </cols>
  <sheetData>
    <row r="2" spans="1:11" x14ac:dyDescent="0.25">
      <c r="A2" t="s">
        <v>8</v>
      </c>
      <c r="B2" s="71">
        <f ca="1">TODAY()</f>
        <v>43422</v>
      </c>
      <c r="C2" s="71"/>
      <c r="D2" s="71"/>
      <c r="E2" s="71"/>
      <c r="F2" s="71"/>
    </row>
    <row r="4" spans="1:11" x14ac:dyDescent="0.25">
      <c r="A4" s="61" t="str">
        <f>MENU!C1</f>
        <v>NOMBRE DE LA EMPRESA X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6" spans="1:11" x14ac:dyDescent="0.25">
      <c r="A6" s="61" t="s">
        <v>29</v>
      </c>
      <c r="B6" s="61"/>
      <c r="C6" s="61"/>
      <c r="D6" s="61"/>
      <c r="E6" s="61"/>
      <c r="F6" s="61"/>
      <c r="G6" s="61"/>
      <c r="H6" s="61"/>
      <c r="I6" s="61"/>
      <c r="J6" s="61"/>
      <c r="K6" s="61"/>
    </row>
    <row r="7" spans="1:11" x14ac:dyDescent="0.25">
      <c r="G7" s="4" t="s">
        <v>30</v>
      </c>
      <c r="H7" t="str">
        <f>IF(MENU!G16&lt;&gt;"",VLOOKUP(MENU!G16,PLAN,1,0),"")</f>
        <v>1.1.1.1.001</v>
      </c>
      <c r="I7" t="str">
        <f>IF(MENU!G16&lt;&gt;"",VLOOKUP(MENU!G16,PLAN,2,0),"")</f>
        <v>CAJA GENERAL</v>
      </c>
    </row>
    <row r="9" spans="1:11" ht="15.75" thickBot="1" x14ac:dyDescent="0.3">
      <c r="A9" s="21" t="s">
        <v>19</v>
      </c>
      <c r="B9" s="21" t="s">
        <v>20</v>
      </c>
      <c r="C9" s="21" t="s">
        <v>26</v>
      </c>
      <c r="D9" s="21" t="s">
        <v>27</v>
      </c>
      <c r="E9" s="21" t="s">
        <v>23</v>
      </c>
      <c r="F9" s="21" t="s">
        <v>24</v>
      </c>
      <c r="G9" s="21" t="s">
        <v>0</v>
      </c>
      <c r="H9" s="21" t="s">
        <v>1</v>
      </c>
      <c r="I9" s="21" t="s">
        <v>2</v>
      </c>
      <c r="J9" s="21" t="s">
        <v>3</v>
      </c>
      <c r="K9" s="21" t="s">
        <v>28</v>
      </c>
    </row>
    <row r="10" spans="1:11" ht="15.75" thickTop="1" x14ac:dyDescent="0.25">
      <c r="A10" s="43"/>
      <c r="K10" s="27">
        <f>I10-J10</f>
        <v>0</v>
      </c>
    </row>
    <row r="11" spans="1:11" x14ac:dyDescent="0.25">
      <c r="A11" s="43"/>
      <c r="K11" s="27" t="str">
        <f>IF((I11-J11)&lt;&gt;0,(I11-J11+K10),"")</f>
        <v/>
      </c>
    </row>
    <row r="12" spans="1:11" x14ac:dyDescent="0.25">
      <c r="A12" s="43"/>
      <c r="K12" s="27" t="str">
        <f t="shared" ref="K12:K75" si="0">IF((I12-J12)&lt;&gt;0,(I12-J12+K11),"")</f>
        <v/>
      </c>
    </row>
    <row r="13" spans="1:11" x14ac:dyDescent="0.25">
      <c r="A13" s="43"/>
      <c r="K13" s="27" t="str">
        <f t="shared" si="0"/>
        <v/>
      </c>
    </row>
    <row r="14" spans="1:11" x14ac:dyDescent="0.25">
      <c r="A14" s="43"/>
      <c r="K14" s="27" t="str">
        <f t="shared" si="0"/>
        <v/>
      </c>
    </row>
    <row r="15" spans="1:11" x14ac:dyDescent="0.25">
      <c r="A15" s="43"/>
      <c r="K15" s="27" t="str">
        <f t="shared" si="0"/>
        <v/>
      </c>
    </row>
    <row r="16" spans="1:11" x14ac:dyDescent="0.25">
      <c r="A16" s="43"/>
      <c r="K16" s="27" t="str">
        <f t="shared" si="0"/>
        <v/>
      </c>
    </row>
    <row r="17" spans="1:11" x14ac:dyDescent="0.25">
      <c r="A17" s="43"/>
      <c r="K17" s="27" t="str">
        <f t="shared" si="0"/>
        <v/>
      </c>
    </row>
    <row r="18" spans="1:11" x14ac:dyDescent="0.25">
      <c r="A18" s="43"/>
      <c r="K18" s="27" t="str">
        <f t="shared" si="0"/>
        <v/>
      </c>
    </row>
    <row r="19" spans="1:11" x14ac:dyDescent="0.25">
      <c r="A19" s="43"/>
      <c r="K19" s="27" t="str">
        <f t="shared" si="0"/>
        <v/>
      </c>
    </row>
    <row r="20" spans="1:11" x14ac:dyDescent="0.25">
      <c r="A20" s="43"/>
      <c r="K20" s="27" t="str">
        <f t="shared" si="0"/>
        <v/>
      </c>
    </row>
    <row r="21" spans="1:11" x14ac:dyDescent="0.25">
      <c r="A21" s="43"/>
      <c r="K21" s="27" t="str">
        <f t="shared" si="0"/>
        <v/>
      </c>
    </row>
    <row r="22" spans="1:11" x14ac:dyDescent="0.25">
      <c r="A22" s="43"/>
      <c r="K22" s="27" t="str">
        <f t="shared" si="0"/>
        <v/>
      </c>
    </row>
    <row r="23" spans="1:11" x14ac:dyDescent="0.25">
      <c r="A23" s="43"/>
      <c r="K23" s="27" t="str">
        <f t="shared" si="0"/>
        <v/>
      </c>
    </row>
    <row r="24" spans="1:11" x14ac:dyDescent="0.25">
      <c r="A24" s="43"/>
      <c r="K24" s="27" t="str">
        <f t="shared" si="0"/>
        <v/>
      </c>
    </row>
    <row r="25" spans="1:11" x14ac:dyDescent="0.25">
      <c r="A25" s="43"/>
      <c r="K25" s="27" t="str">
        <f t="shared" si="0"/>
        <v/>
      </c>
    </row>
    <row r="26" spans="1:11" x14ac:dyDescent="0.25">
      <c r="A26" s="43"/>
      <c r="K26" s="27" t="str">
        <f t="shared" si="0"/>
        <v/>
      </c>
    </row>
    <row r="27" spans="1:11" x14ac:dyDescent="0.25">
      <c r="A27" s="43"/>
      <c r="K27" s="27" t="str">
        <f t="shared" si="0"/>
        <v/>
      </c>
    </row>
    <row r="28" spans="1:11" x14ac:dyDescent="0.25">
      <c r="A28" s="43"/>
      <c r="K28" s="27" t="str">
        <f t="shared" si="0"/>
        <v/>
      </c>
    </row>
    <row r="29" spans="1:11" x14ac:dyDescent="0.25">
      <c r="A29" s="43"/>
      <c r="K29" s="27" t="str">
        <f t="shared" si="0"/>
        <v/>
      </c>
    </row>
    <row r="30" spans="1:11" x14ac:dyDescent="0.25">
      <c r="A30" s="43"/>
      <c r="K30" s="27" t="str">
        <f t="shared" si="0"/>
        <v/>
      </c>
    </row>
    <row r="31" spans="1:11" x14ac:dyDescent="0.25">
      <c r="A31" s="43"/>
      <c r="K31" s="27" t="str">
        <f t="shared" si="0"/>
        <v/>
      </c>
    </row>
    <row r="32" spans="1:11" x14ac:dyDescent="0.25">
      <c r="A32" s="43"/>
      <c r="K32" s="27" t="str">
        <f t="shared" si="0"/>
        <v/>
      </c>
    </row>
    <row r="33" spans="1:11" x14ac:dyDescent="0.25">
      <c r="A33" s="43"/>
      <c r="K33" s="27" t="str">
        <f t="shared" si="0"/>
        <v/>
      </c>
    </row>
    <row r="34" spans="1:11" x14ac:dyDescent="0.25">
      <c r="A34" s="43"/>
      <c r="K34" s="27" t="str">
        <f t="shared" si="0"/>
        <v/>
      </c>
    </row>
    <row r="35" spans="1:11" x14ac:dyDescent="0.25">
      <c r="A35" s="43"/>
      <c r="K35" s="27" t="str">
        <f t="shared" si="0"/>
        <v/>
      </c>
    </row>
    <row r="36" spans="1:11" x14ac:dyDescent="0.25">
      <c r="A36" s="43"/>
      <c r="K36" s="27" t="str">
        <f t="shared" si="0"/>
        <v/>
      </c>
    </row>
    <row r="37" spans="1:11" x14ac:dyDescent="0.25">
      <c r="A37" s="43"/>
      <c r="K37" s="27" t="str">
        <f t="shared" si="0"/>
        <v/>
      </c>
    </row>
    <row r="38" spans="1:11" x14ac:dyDescent="0.25">
      <c r="A38" s="43"/>
      <c r="K38" s="27" t="str">
        <f t="shared" si="0"/>
        <v/>
      </c>
    </row>
    <row r="39" spans="1:11" x14ac:dyDescent="0.25">
      <c r="A39" s="43"/>
      <c r="K39" s="27" t="str">
        <f t="shared" si="0"/>
        <v/>
      </c>
    </row>
    <row r="40" spans="1:11" x14ac:dyDescent="0.25">
      <c r="A40" s="43"/>
      <c r="K40" s="27" t="str">
        <f t="shared" si="0"/>
        <v/>
      </c>
    </row>
    <row r="41" spans="1:11" x14ac:dyDescent="0.25">
      <c r="A41" s="43"/>
      <c r="K41" s="27" t="str">
        <f t="shared" si="0"/>
        <v/>
      </c>
    </row>
    <row r="42" spans="1:11" x14ac:dyDescent="0.25">
      <c r="A42" s="43"/>
      <c r="K42" s="27" t="str">
        <f t="shared" si="0"/>
        <v/>
      </c>
    </row>
    <row r="43" spans="1:11" x14ac:dyDescent="0.25">
      <c r="A43" s="43"/>
      <c r="K43" s="27" t="str">
        <f t="shared" si="0"/>
        <v/>
      </c>
    </row>
    <row r="44" spans="1:11" x14ac:dyDescent="0.25">
      <c r="A44" s="43"/>
      <c r="K44" s="27" t="str">
        <f t="shared" si="0"/>
        <v/>
      </c>
    </row>
    <row r="45" spans="1:11" x14ac:dyDescent="0.25">
      <c r="A45" s="43"/>
      <c r="K45" s="27" t="str">
        <f t="shared" si="0"/>
        <v/>
      </c>
    </row>
    <row r="46" spans="1:11" x14ac:dyDescent="0.25">
      <c r="A46" s="43"/>
      <c r="K46" s="27" t="str">
        <f t="shared" si="0"/>
        <v/>
      </c>
    </row>
    <row r="47" spans="1:11" x14ac:dyDescent="0.25">
      <c r="A47" s="43"/>
      <c r="K47" s="27" t="str">
        <f t="shared" si="0"/>
        <v/>
      </c>
    </row>
    <row r="48" spans="1:11" x14ac:dyDescent="0.25">
      <c r="A48" s="43"/>
      <c r="K48" s="27" t="str">
        <f t="shared" si="0"/>
        <v/>
      </c>
    </row>
    <row r="49" spans="1:11" x14ac:dyDescent="0.25">
      <c r="A49" s="43"/>
      <c r="K49" s="27" t="str">
        <f t="shared" si="0"/>
        <v/>
      </c>
    </row>
    <row r="50" spans="1:11" x14ac:dyDescent="0.25">
      <c r="A50" s="43"/>
      <c r="K50" s="27" t="str">
        <f t="shared" si="0"/>
        <v/>
      </c>
    </row>
    <row r="51" spans="1:11" x14ac:dyDescent="0.25">
      <c r="A51" s="43"/>
      <c r="K51" s="27" t="str">
        <f t="shared" si="0"/>
        <v/>
      </c>
    </row>
    <row r="52" spans="1:11" x14ac:dyDescent="0.25">
      <c r="A52" s="43"/>
      <c r="K52" s="27" t="str">
        <f t="shared" si="0"/>
        <v/>
      </c>
    </row>
    <row r="53" spans="1:11" x14ac:dyDescent="0.25">
      <c r="A53" s="43"/>
      <c r="K53" s="27" t="str">
        <f t="shared" si="0"/>
        <v/>
      </c>
    </row>
    <row r="54" spans="1:11" x14ac:dyDescent="0.25">
      <c r="A54" s="43"/>
      <c r="K54" s="27" t="str">
        <f t="shared" si="0"/>
        <v/>
      </c>
    </row>
    <row r="55" spans="1:11" x14ac:dyDescent="0.25">
      <c r="A55" s="43"/>
      <c r="K55" s="27" t="str">
        <f t="shared" si="0"/>
        <v/>
      </c>
    </row>
    <row r="56" spans="1:11" x14ac:dyDescent="0.25">
      <c r="A56" s="43"/>
      <c r="K56" s="27" t="str">
        <f t="shared" si="0"/>
        <v/>
      </c>
    </row>
    <row r="57" spans="1:11" x14ac:dyDescent="0.25">
      <c r="A57" s="43"/>
      <c r="K57" s="27" t="str">
        <f t="shared" si="0"/>
        <v/>
      </c>
    </row>
    <row r="58" spans="1:11" x14ac:dyDescent="0.25">
      <c r="A58" s="43"/>
      <c r="K58" s="27" t="str">
        <f t="shared" si="0"/>
        <v/>
      </c>
    </row>
    <row r="59" spans="1:11" x14ac:dyDescent="0.25">
      <c r="A59" s="43"/>
      <c r="K59" s="27" t="str">
        <f t="shared" si="0"/>
        <v/>
      </c>
    </row>
    <row r="60" spans="1:11" x14ac:dyDescent="0.25">
      <c r="A60" s="43"/>
      <c r="K60" s="27" t="str">
        <f t="shared" si="0"/>
        <v/>
      </c>
    </row>
    <row r="61" spans="1:11" x14ac:dyDescent="0.25">
      <c r="A61" s="43"/>
      <c r="K61" s="27" t="str">
        <f t="shared" si="0"/>
        <v/>
      </c>
    </row>
    <row r="62" spans="1:11" x14ac:dyDescent="0.25">
      <c r="A62" s="43"/>
      <c r="K62" s="27" t="str">
        <f t="shared" si="0"/>
        <v/>
      </c>
    </row>
    <row r="63" spans="1:11" x14ac:dyDescent="0.25">
      <c r="A63" s="43"/>
      <c r="K63" s="27" t="str">
        <f t="shared" si="0"/>
        <v/>
      </c>
    </row>
    <row r="64" spans="1:11" x14ac:dyDescent="0.25">
      <c r="A64" s="43"/>
      <c r="K64" s="27" t="str">
        <f t="shared" si="0"/>
        <v/>
      </c>
    </row>
    <row r="65" spans="1:11" x14ac:dyDescent="0.25">
      <c r="A65" s="43"/>
      <c r="K65" s="27" t="str">
        <f t="shared" si="0"/>
        <v/>
      </c>
    </row>
    <row r="66" spans="1:11" x14ac:dyDescent="0.25">
      <c r="A66" s="43"/>
      <c r="K66" s="27" t="str">
        <f t="shared" si="0"/>
        <v/>
      </c>
    </row>
    <row r="67" spans="1:11" x14ac:dyDescent="0.25">
      <c r="A67" s="43"/>
      <c r="K67" s="27" t="str">
        <f t="shared" si="0"/>
        <v/>
      </c>
    </row>
    <row r="68" spans="1:11" x14ac:dyDescent="0.25">
      <c r="A68" s="43"/>
      <c r="K68" s="27" t="str">
        <f t="shared" si="0"/>
        <v/>
      </c>
    </row>
    <row r="69" spans="1:11" x14ac:dyDescent="0.25">
      <c r="A69" s="43"/>
      <c r="K69" s="27" t="str">
        <f t="shared" si="0"/>
        <v/>
      </c>
    </row>
    <row r="70" spans="1:11" x14ac:dyDescent="0.25">
      <c r="A70" s="43"/>
      <c r="K70" s="27" t="str">
        <f t="shared" si="0"/>
        <v/>
      </c>
    </row>
    <row r="71" spans="1:11" x14ac:dyDescent="0.25">
      <c r="A71" s="43"/>
      <c r="K71" s="27" t="str">
        <f t="shared" si="0"/>
        <v/>
      </c>
    </row>
    <row r="72" spans="1:11" x14ac:dyDescent="0.25">
      <c r="A72" s="43"/>
      <c r="K72" s="27" t="str">
        <f t="shared" si="0"/>
        <v/>
      </c>
    </row>
    <row r="73" spans="1:11" x14ac:dyDescent="0.25">
      <c r="A73" s="43"/>
      <c r="K73" s="27" t="str">
        <f t="shared" si="0"/>
        <v/>
      </c>
    </row>
    <row r="74" spans="1:11" x14ac:dyDescent="0.25">
      <c r="A74" s="43"/>
      <c r="K74" s="27" t="str">
        <f t="shared" si="0"/>
        <v/>
      </c>
    </row>
    <row r="75" spans="1:11" x14ac:dyDescent="0.25">
      <c r="A75" s="43"/>
      <c r="K75" s="27" t="str">
        <f t="shared" si="0"/>
        <v/>
      </c>
    </row>
    <row r="76" spans="1:11" x14ac:dyDescent="0.25">
      <c r="A76" s="43"/>
      <c r="K76" s="27" t="str">
        <f t="shared" ref="K76:K139" si="1">IF((I76-J76)&lt;&gt;0,(I76-J76+K75),"")</f>
        <v/>
      </c>
    </row>
    <row r="77" spans="1:11" x14ac:dyDescent="0.25">
      <c r="A77" s="43"/>
      <c r="K77" s="27" t="str">
        <f t="shared" si="1"/>
        <v/>
      </c>
    </row>
    <row r="78" spans="1:11" x14ac:dyDescent="0.25">
      <c r="A78" s="43"/>
      <c r="K78" s="27" t="str">
        <f t="shared" si="1"/>
        <v/>
      </c>
    </row>
    <row r="79" spans="1:11" x14ac:dyDescent="0.25">
      <c r="A79" s="43"/>
      <c r="K79" s="27" t="str">
        <f t="shared" si="1"/>
        <v/>
      </c>
    </row>
    <row r="80" spans="1:11" x14ac:dyDescent="0.25">
      <c r="A80" s="43"/>
      <c r="K80" s="27" t="str">
        <f t="shared" si="1"/>
        <v/>
      </c>
    </row>
    <row r="81" spans="1:11" x14ac:dyDescent="0.25">
      <c r="A81" s="43"/>
      <c r="K81" s="27" t="str">
        <f t="shared" si="1"/>
        <v/>
      </c>
    </row>
    <row r="82" spans="1:11" x14ac:dyDescent="0.25">
      <c r="A82" s="43"/>
      <c r="K82" s="27" t="str">
        <f t="shared" si="1"/>
        <v/>
      </c>
    </row>
    <row r="83" spans="1:11" x14ac:dyDescent="0.25">
      <c r="A83" s="43"/>
      <c r="K83" s="27" t="str">
        <f t="shared" si="1"/>
        <v/>
      </c>
    </row>
    <row r="84" spans="1:11" x14ac:dyDescent="0.25">
      <c r="A84" s="43"/>
      <c r="K84" s="27" t="str">
        <f t="shared" si="1"/>
        <v/>
      </c>
    </row>
    <row r="85" spans="1:11" x14ac:dyDescent="0.25">
      <c r="A85" s="43"/>
      <c r="K85" s="27" t="str">
        <f t="shared" si="1"/>
        <v/>
      </c>
    </row>
    <row r="86" spans="1:11" x14ac:dyDescent="0.25">
      <c r="A86" s="43"/>
      <c r="K86" s="27" t="str">
        <f t="shared" si="1"/>
        <v/>
      </c>
    </row>
    <row r="87" spans="1:11" x14ac:dyDescent="0.25">
      <c r="A87" s="43"/>
      <c r="K87" s="27" t="str">
        <f t="shared" si="1"/>
        <v/>
      </c>
    </row>
    <row r="88" spans="1:11" x14ac:dyDescent="0.25">
      <c r="A88" s="43"/>
      <c r="K88" s="27" t="str">
        <f t="shared" si="1"/>
        <v/>
      </c>
    </row>
    <row r="89" spans="1:11" x14ac:dyDescent="0.25">
      <c r="A89" s="43"/>
      <c r="K89" s="27" t="str">
        <f t="shared" si="1"/>
        <v/>
      </c>
    </row>
    <row r="90" spans="1:11" x14ac:dyDescent="0.25">
      <c r="A90" s="43"/>
      <c r="K90" s="27" t="str">
        <f t="shared" si="1"/>
        <v/>
      </c>
    </row>
    <row r="91" spans="1:11" x14ac:dyDescent="0.25">
      <c r="A91" s="43"/>
      <c r="K91" s="27" t="str">
        <f t="shared" si="1"/>
        <v/>
      </c>
    </row>
    <row r="92" spans="1:11" x14ac:dyDescent="0.25">
      <c r="A92" s="43"/>
      <c r="K92" s="27" t="str">
        <f t="shared" si="1"/>
        <v/>
      </c>
    </row>
    <row r="93" spans="1:11" x14ac:dyDescent="0.25">
      <c r="A93" s="43"/>
      <c r="K93" s="27" t="str">
        <f t="shared" si="1"/>
        <v/>
      </c>
    </row>
    <row r="94" spans="1:11" x14ac:dyDescent="0.25">
      <c r="A94" s="43"/>
      <c r="K94" s="27" t="str">
        <f t="shared" si="1"/>
        <v/>
      </c>
    </row>
    <row r="95" spans="1:11" x14ac:dyDescent="0.25">
      <c r="A95" s="43"/>
      <c r="K95" s="27" t="str">
        <f t="shared" si="1"/>
        <v/>
      </c>
    </row>
    <row r="96" spans="1:11" x14ac:dyDescent="0.25">
      <c r="A96" s="43"/>
      <c r="K96" s="27" t="str">
        <f t="shared" si="1"/>
        <v/>
      </c>
    </row>
    <row r="97" spans="1:11" x14ac:dyDescent="0.25">
      <c r="A97" s="43"/>
      <c r="K97" s="27" t="str">
        <f t="shared" si="1"/>
        <v/>
      </c>
    </row>
    <row r="98" spans="1:11" x14ac:dyDescent="0.25">
      <c r="A98" s="43"/>
      <c r="K98" s="27" t="str">
        <f t="shared" si="1"/>
        <v/>
      </c>
    </row>
    <row r="99" spans="1:11" x14ac:dyDescent="0.25">
      <c r="A99" s="43"/>
      <c r="K99" s="27" t="str">
        <f t="shared" si="1"/>
        <v/>
      </c>
    </row>
    <row r="100" spans="1:11" x14ac:dyDescent="0.25">
      <c r="A100" s="43"/>
      <c r="K100" s="27" t="str">
        <f t="shared" si="1"/>
        <v/>
      </c>
    </row>
    <row r="101" spans="1:11" x14ac:dyDescent="0.25">
      <c r="A101" s="43"/>
      <c r="K101" s="27" t="str">
        <f t="shared" si="1"/>
        <v/>
      </c>
    </row>
    <row r="102" spans="1:11" x14ac:dyDescent="0.25">
      <c r="A102" s="43"/>
      <c r="K102" s="27" t="str">
        <f t="shared" si="1"/>
        <v/>
      </c>
    </row>
    <row r="103" spans="1:11" x14ac:dyDescent="0.25">
      <c r="A103" s="43"/>
      <c r="K103" s="27" t="str">
        <f t="shared" si="1"/>
        <v/>
      </c>
    </row>
    <row r="104" spans="1:11" x14ac:dyDescent="0.25">
      <c r="A104" s="43"/>
      <c r="K104" s="27" t="str">
        <f t="shared" si="1"/>
        <v/>
      </c>
    </row>
    <row r="105" spans="1:11" x14ac:dyDescent="0.25">
      <c r="A105" s="43"/>
      <c r="K105" s="27" t="str">
        <f t="shared" si="1"/>
        <v/>
      </c>
    </row>
    <row r="106" spans="1:11" x14ac:dyDescent="0.25">
      <c r="A106" s="43"/>
      <c r="K106" s="27" t="str">
        <f t="shared" si="1"/>
        <v/>
      </c>
    </row>
    <row r="107" spans="1:11" x14ac:dyDescent="0.25">
      <c r="A107" s="43"/>
      <c r="K107" s="27" t="str">
        <f t="shared" si="1"/>
        <v/>
      </c>
    </row>
    <row r="108" spans="1:11" x14ac:dyDescent="0.25">
      <c r="A108" s="43"/>
      <c r="K108" s="27" t="str">
        <f t="shared" si="1"/>
        <v/>
      </c>
    </row>
    <row r="109" spans="1:11" x14ac:dyDescent="0.25">
      <c r="A109" s="43"/>
      <c r="K109" s="27" t="str">
        <f t="shared" si="1"/>
        <v/>
      </c>
    </row>
    <row r="110" spans="1:11" x14ac:dyDescent="0.25">
      <c r="A110" s="43"/>
      <c r="K110" s="27" t="str">
        <f t="shared" si="1"/>
        <v/>
      </c>
    </row>
    <row r="111" spans="1:11" x14ac:dyDescent="0.25">
      <c r="A111" s="43"/>
      <c r="K111" s="27" t="str">
        <f t="shared" si="1"/>
        <v/>
      </c>
    </row>
    <row r="112" spans="1:11" x14ac:dyDescent="0.25">
      <c r="A112" s="43"/>
      <c r="K112" s="27" t="str">
        <f t="shared" si="1"/>
        <v/>
      </c>
    </row>
    <row r="113" spans="1:11" x14ac:dyDescent="0.25">
      <c r="A113" s="43"/>
      <c r="K113" s="27" t="str">
        <f t="shared" si="1"/>
        <v/>
      </c>
    </row>
    <row r="114" spans="1:11" x14ac:dyDescent="0.25">
      <c r="A114" s="43"/>
      <c r="K114" s="27" t="str">
        <f t="shared" si="1"/>
        <v/>
      </c>
    </row>
    <row r="115" spans="1:11" x14ac:dyDescent="0.25">
      <c r="A115" s="43"/>
      <c r="K115" s="27" t="str">
        <f t="shared" si="1"/>
        <v/>
      </c>
    </row>
    <row r="116" spans="1:11" x14ac:dyDescent="0.25">
      <c r="A116" s="43"/>
      <c r="K116" s="27" t="str">
        <f t="shared" si="1"/>
        <v/>
      </c>
    </row>
    <row r="117" spans="1:11" x14ac:dyDescent="0.25">
      <c r="A117" s="43"/>
      <c r="K117" s="27" t="str">
        <f t="shared" si="1"/>
        <v/>
      </c>
    </row>
    <row r="118" spans="1:11" x14ac:dyDescent="0.25">
      <c r="A118" s="43"/>
      <c r="K118" s="27" t="str">
        <f t="shared" si="1"/>
        <v/>
      </c>
    </row>
    <row r="119" spans="1:11" x14ac:dyDescent="0.25">
      <c r="A119" s="43"/>
      <c r="K119" s="27" t="str">
        <f t="shared" si="1"/>
        <v/>
      </c>
    </row>
    <row r="120" spans="1:11" x14ac:dyDescent="0.25">
      <c r="A120" s="43"/>
      <c r="K120" s="27" t="str">
        <f t="shared" si="1"/>
        <v/>
      </c>
    </row>
    <row r="121" spans="1:11" x14ac:dyDescent="0.25">
      <c r="A121" s="43"/>
      <c r="K121" s="27" t="str">
        <f t="shared" si="1"/>
        <v/>
      </c>
    </row>
    <row r="122" spans="1:11" x14ac:dyDescent="0.25">
      <c r="A122" s="43"/>
      <c r="K122" s="27" t="str">
        <f t="shared" si="1"/>
        <v/>
      </c>
    </row>
    <row r="123" spans="1:11" x14ac:dyDescent="0.25">
      <c r="A123" s="43"/>
      <c r="K123" s="27" t="str">
        <f t="shared" si="1"/>
        <v/>
      </c>
    </row>
    <row r="124" spans="1:11" x14ac:dyDescent="0.25">
      <c r="A124" s="43"/>
      <c r="K124" s="27" t="str">
        <f t="shared" si="1"/>
        <v/>
      </c>
    </row>
    <row r="125" spans="1:11" x14ac:dyDescent="0.25">
      <c r="A125" s="43"/>
      <c r="K125" s="27" t="str">
        <f t="shared" si="1"/>
        <v/>
      </c>
    </row>
    <row r="126" spans="1:11" x14ac:dyDescent="0.25">
      <c r="A126" s="43"/>
      <c r="K126" s="27" t="str">
        <f t="shared" si="1"/>
        <v/>
      </c>
    </row>
    <row r="127" spans="1:11" x14ac:dyDescent="0.25">
      <c r="A127" s="43"/>
      <c r="K127" s="27" t="str">
        <f t="shared" si="1"/>
        <v/>
      </c>
    </row>
    <row r="128" spans="1:11" x14ac:dyDescent="0.25">
      <c r="A128" s="43"/>
      <c r="K128" s="27" t="str">
        <f t="shared" si="1"/>
        <v/>
      </c>
    </row>
    <row r="129" spans="1:11" x14ac:dyDescent="0.25">
      <c r="A129" s="43"/>
      <c r="K129" s="27" t="str">
        <f t="shared" si="1"/>
        <v/>
      </c>
    </row>
    <row r="130" spans="1:11" x14ac:dyDescent="0.25">
      <c r="A130" s="43"/>
      <c r="K130" s="27" t="str">
        <f t="shared" si="1"/>
        <v/>
      </c>
    </row>
    <row r="131" spans="1:11" x14ac:dyDescent="0.25">
      <c r="A131" s="43"/>
      <c r="K131" s="27" t="str">
        <f t="shared" si="1"/>
        <v/>
      </c>
    </row>
    <row r="132" spans="1:11" x14ac:dyDescent="0.25">
      <c r="A132" s="43"/>
      <c r="K132" s="27" t="str">
        <f t="shared" si="1"/>
        <v/>
      </c>
    </row>
    <row r="133" spans="1:11" x14ac:dyDescent="0.25">
      <c r="A133" s="43"/>
      <c r="K133" s="27" t="str">
        <f t="shared" si="1"/>
        <v/>
      </c>
    </row>
    <row r="134" spans="1:11" x14ac:dyDescent="0.25">
      <c r="A134" s="43"/>
      <c r="K134" s="27" t="str">
        <f t="shared" si="1"/>
        <v/>
      </c>
    </row>
    <row r="135" spans="1:11" x14ac:dyDescent="0.25">
      <c r="A135" s="43"/>
      <c r="K135" s="27" t="str">
        <f t="shared" si="1"/>
        <v/>
      </c>
    </row>
    <row r="136" spans="1:11" x14ac:dyDescent="0.25">
      <c r="A136" s="43"/>
      <c r="K136" s="27" t="str">
        <f t="shared" si="1"/>
        <v/>
      </c>
    </row>
    <row r="137" spans="1:11" x14ac:dyDescent="0.25">
      <c r="A137" s="43"/>
      <c r="K137" s="27" t="str">
        <f t="shared" si="1"/>
        <v/>
      </c>
    </row>
    <row r="138" spans="1:11" x14ac:dyDescent="0.25">
      <c r="A138" s="43"/>
      <c r="K138" s="27" t="str">
        <f t="shared" si="1"/>
        <v/>
      </c>
    </row>
    <row r="139" spans="1:11" x14ac:dyDescent="0.25">
      <c r="A139" s="43"/>
      <c r="K139" s="27" t="str">
        <f t="shared" si="1"/>
        <v/>
      </c>
    </row>
    <row r="140" spans="1:11" x14ac:dyDescent="0.25">
      <c r="A140" s="43"/>
      <c r="K140" s="27" t="str">
        <f t="shared" ref="K140:K203" si="2">IF((I140-J140)&lt;&gt;0,(I140-J140+K139),"")</f>
        <v/>
      </c>
    </row>
    <row r="141" spans="1:11" x14ac:dyDescent="0.25">
      <c r="A141" s="43"/>
      <c r="K141" s="27" t="str">
        <f t="shared" si="2"/>
        <v/>
      </c>
    </row>
    <row r="142" spans="1:11" x14ac:dyDescent="0.25">
      <c r="A142" s="43"/>
      <c r="K142" s="27" t="str">
        <f t="shared" si="2"/>
        <v/>
      </c>
    </row>
    <row r="143" spans="1:11" x14ac:dyDescent="0.25">
      <c r="A143" s="43"/>
      <c r="K143" s="27" t="str">
        <f t="shared" si="2"/>
        <v/>
      </c>
    </row>
    <row r="144" spans="1:11" x14ac:dyDescent="0.25">
      <c r="A144" s="43"/>
      <c r="K144" s="27" t="str">
        <f t="shared" si="2"/>
        <v/>
      </c>
    </row>
    <row r="145" spans="1:11" x14ac:dyDescent="0.25">
      <c r="A145" s="43"/>
      <c r="K145" s="27" t="str">
        <f t="shared" si="2"/>
        <v/>
      </c>
    </row>
    <row r="146" spans="1:11" x14ac:dyDescent="0.25">
      <c r="A146" s="43"/>
      <c r="K146" s="27" t="str">
        <f t="shared" si="2"/>
        <v/>
      </c>
    </row>
    <row r="147" spans="1:11" x14ac:dyDescent="0.25">
      <c r="A147" s="43"/>
      <c r="K147" s="27" t="str">
        <f t="shared" si="2"/>
        <v/>
      </c>
    </row>
    <row r="148" spans="1:11" x14ac:dyDescent="0.25">
      <c r="A148" s="43"/>
      <c r="K148" s="27" t="str">
        <f t="shared" si="2"/>
        <v/>
      </c>
    </row>
    <row r="149" spans="1:11" x14ac:dyDescent="0.25">
      <c r="A149" s="43"/>
      <c r="K149" s="27" t="str">
        <f t="shared" si="2"/>
        <v/>
      </c>
    </row>
    <row r="150" spans="1:11" x14ac:dyDescent="0.25">
      <c r="A150" s="43"/>
      <c r="K150" s="27" t="str">
        <f t="shared" si="2"/>
        <v/>
      </c>
    </row>
    <row r="151" spans="1:11" x14ac:dyDescent="0.25">
      <c r="A151" s="43"/>
      <c r="K151" s="27" t="str">
        <f t="shared" si="2"/>
        <v/>
      </c>
    </row>
    <row r="152" spans="1:11" x14ac:dyDescent="0.25">
      <c r="A152" s="43"/>
      <c r="K152" s="27" t="str">
        <f t="shared" si="2"/>
        <v/>
      </c>
    </row>
    <row r="153" spans="1:11" x14ac:dyDescent="0.25">
      <c r="A153" s="43"/>
      <c r="K153" s="27" t="str">
        <f t="shared" si="2"/>
        <v/>
      </c>
    </row>
    <row r="154" spans="1:11" x14ac:dyDescent="0.25">
      <c r="A154" s="43"/>
      <c r="K154" s="27" t="str">
        <f t="shared" si="2"/>
        <v/>
      </c>
    </row>
    <row r="155" spans="1:11" x14ac:dyDescent="0.25">
      <c r="A155" s="43"/>
      <c r="K155" s="27" t="str">
        <f t="shared" si="2"/>
        <v/>
      </c>
    </row>
    <row r="156" spans="1:11" x14ac:dyDescent="0.25">
      <c r="A156" s="43"/>
      <c r="K156" s="27" t="str">
        <f t="shared" si="2"/>
        <v/>
      </c>
    </row>
    <row r="157" spans="1:11" x14ac:dyDescent="0.25">
      <c r="A157" s="43"/>
      <c r="K157" s="27" t="str">
        <f t="shared" si="2"/>
        <v/>
      </c>
    </row>
    <row r="158" spans="1:11" x14ac:dyDescent="0.25">
      <c r="A158" s="43"/>
      <c r="K158" s="27" t="str">
        <f t="shared" si="2"/>
        <v/>
      </c>
    </row>
    <row r="159" spans="1:11" x14ac:dyDescent="0.25">
      <c r="A159" s="43"/>
      <c r="K159" s="27" t="str">
        <f t="shared" si="2"/>
        <v/>
      </c>
    </row>
    <row r="160" spans="1:11" x14ac:dyDescent="0.25">
      <c r="A160" s="43"/>
      <c r="K160" s="27" t="str">
        <f t="shared" si="2"/>
        <v/>
      </c>
    </row>
    <row r="161" spans="1:11" x14ac:dyDescent="0.25">
      <c r="A161" s="43"/>
      <c r="K161" s="27" t="str">
        <f t="shared" si="2"/>
        <v/>
      </c>
    </row>
    <row r="162" spans="1:11" x14ac:dyDescent="0.25">
      <c r="A162" s="43"/>
      <c r="K162" s="27" t="str">
        <f t="shared" si="2"/>
        <v/>
      </c>
    </row>
    <row r="163" spans="1:11" x14ac:dyDescent="0.25">
      <c r="A163" s="43"/>
      <c r="K163" s="27" t="str">
        <f t="shared" si="2"/>
        <v/>
      </c>
    </row>
    <row r="164" spans="1:11" x14ac:dyDescent="0.25">
      <c r="A164" s="43"/>
      <c r="K164" s="27" t="str">
        <f t="shared" si="2"/>
        <v/>
      </c>
    </row>
    <row r="165" spans="1:11" x14ac:dyDescent="0.25">
      <c r="A165" s="43"/>
      <c r="K165" s="27" t="str">
        <f t="shared" si="2"/>
        <v/>
      </c>
    </row>
    <row r="166" spans="1:11" x14ac:dyDescent="0.25">
      <c r="A166" s="43"/>
      <c r="K166" s="27" t="str">
        <f t="shared" si="2"/>
        <v/>
      </c>
    </row>
    <row r="167" spans="1:11" x14ac:dyDescent="0.25">
      <c r="A167" s="43"/>
      <c r="K167" s="27" t="str">
        <f t="shared" si="2"/>
        <v/>
      </c>
    </row>
    <row r="168" spans="1:11" x14ac:dyDescent="0.25">
      <c r="A168" s="43"/>
      <c r="K168" s="27" t="str">
        <f t="shared" si="2"/>
        <v/>
      </c>
    </row>
    <row r="169" spans="1:11" x14ac:dyDescent="0.25">
      <c r="A169" s="43"/>
      <c r="K169" s="27" t="str">
        <f t="shared" si="2"/>
        <v/>
      </c>
    </row>
    <row r="170" spans="1:11" x14ac:dyDescent="0.25">
      <c r="A170" s="43"/>
      <c r="K170" s="27" t="str">
        <f t="shared" si="2"/>
        <v/>
      </c>
    </row>
    <row r="171" spans="1:11" x14ac:dyDescent="0.25">
      <c r="A171" s="43"/>
      <c r="K171" s="27" t="str">
        <f t="shared" si="2"/>
        <v/>
      </c>
    </row>
    <row r="172" spans="1:11" x14ac:dyDescent="0.25">
      <c r="A172" s="43"/>
      <c r="K172" s="27" t="str">
        <f t="shared" si="2"/>
        <v/>
      </c>
    </row>
    <row r="173" spans="1:11" x14ac:dyDescent="0.25">
      <c r="A173" s="43"/>
      <c r="K173" s="27" t="str">
        <f t="shared" si="2"/>
        <v/>
      </c>
    </row>
    <row r="174" spans="1:11" x14ac:dyDescent="0.25">
      <c r="A174" s="43"/>
      <c r="K174" s="27" t="str">
        <f t="shared" si="2"/>
        <v/>
      </c>
    </row>
    <row r="175" spans="1:11" x14ac:dyDescent="0.25">
      <c r="A175" s="43"/>
      <c r="K175" s="27" t="str">
        <f t="shared" si="2"/>
        <v/>
      </c>
    </row>
    <row r="176" spans="1:11" x14ac:dyDescent="0.25">
      <c r="A176" s="43"/>
      <c r="K176" s="27" t="str">
        <f t="shared" si="2"/>
        <v/>
      </c>
    </row>
    <row r="177" spans="1:11" x14ac:dyDescent="0.25">
      <c r="A177" s="43"/>
      <c r="K177" s="27" t="str">
        <f t="shared" si="2"/>
        <v/>
      </c>
    </row>
    <row r="178" spans="1:11" x14ac:dyDescent="0.25">
      <c r="A178" s="43"/>
      <c r="K178" s="27" t="str">
        <f t="shared" si="2"/>
        <v/>
      </c>
    </row>
    <row r="179" spans="1:11" x14ac:dyDescent="0.25">
      <c r="A179" s="43"/>
      <c r="K179" s="27" t="str">
        <f t="shared" si="2"/>
        <v/>
      </c>
    </row>
    <row r="180" spans="1:11" x14ac:dyDescent="0.25">
      <c r="A180" s="43"/>
      <c r="K180" s="27" t="str">
        <f t="shared" si="2"/>
        <v/>
      </c>
    </row>
    <row r="181" spans="1:11" x14ac:dyDescent="0.25">
      <c r="A181" s="43"/>
      <c r="K181" s="27" t="str">
        <f t="shared" si="2"/>
        <v/>
      </c>
    </row>
    <row r="182" spans="1:11" x14ac:dyDescent="0.25">
      <c r="A182" s="43"/>
      <c r="K182" s="27" t="str">
        <f t="shared" si="2"/>
        <v/>
      </c>
    </row>
    <row r="183" spans="1:11" x14ac:dyDescent="0.25">
      <c r="A183" s="43"/>
      <c r="K183" s="27" t="str">
        <f t="shared" si="2"/>
        <v/>
      </c>
    </row>
    <row r="184" spans="1:11" x14ac:dyDescent="0.25">
      <c r="A184" s="43"/>
      <c r="K184" s="27" t="str">
        <f t="shared" si="2"/>
        <v/>
      </c>
    </row>
    <row r="185" spans="1:11" x14ac:dyDescent="0.25">
      <c r="A185" s="43"/>
      <c r="K185" s="27" t="str">
        <f t="shared" si="2"/>
        <v/>
      </c>
    </row>
    <row r="186" spans="1:11" x14ac:dyDescent="0.25">
      <c r="A186" s="43"/>
      <c r="K186" s="27" t="str">
        <f t="shared" si="2"/>
        <v/>
      </c>
    </row>
    <row r="187" spans="1:11" x14ac:dyDescent="0.25">
      <c r="A187" s="43"/>
      <c r="K187" s="27" t="str">
        <f t="shared" si="2"/>
        <v/>
      </c>
    </row>
    <row r="188" spans="1:11" x14ac:dyDescent="0.25">
      <c r="A188" s="43"/>
      <c r="K188" s="27" t="str">
        <f t="shared" si="2"/>
        <v/>
      </c>
    </row>
    <row r="189" spans="1:11" x14ac:dyDescent="0.25">
      <c r="A189" s="43"/>
      <c r="K189" s="27" t="str">
        <f t="shared" si="2"/>
        <v/>
      </c>
    </row>
    <row r="190" spans="1:11" x14ac:dyDescent="0.25">
      <c r="A190" s="43"/>
      <c r="K190" s="27" t="str">
        <f t="shared" si="2"/>
        <v/>
      </c>
    </row>
    <row r="191" spans="1:11" x14ac:dyDescent="0.25">
      <c r="A191" s="43"/>
      <c r="K191" s="27" t="str">
        <f t="shared" si="2"/>
        <v/>
      </c>
    </row>
    <row r="192" spans="1:11" x14ac:dyDescent="0.25">
      <c r="A192" s="43"/>
      <c r="K192" s="27" t="str">
        <f t="shared" si="2"/>
        <v/>
      </c>
    </row>
    <row r="193" spans="1:11" x14ac:dyDescent="0.25">
      <c r="A193" s="43"/>
      <c r="K193" s="27" t="str">
        <f t="shared" si="2"/>
        <v/>
      </c>
    </row>
    <row r="194" spans="1:11" x14ac:dyDescent="0.25">
      <c r="A194" s="43"/>
      <c r="K194" s="27" t="str">
        <f t="shared" si="2"/>
        <v/>
      </c>
    </row>
    <row r="195" spans="1:11" x14ac:dyDescent="0.25">
      <c r="A195" s="43"/>
      <c r="K195" s="27" t="str">
        <f t="shared" si="2"/>
        <v/>
      </c>
    </row>
    <row r="196" spans="1:11" x14ac:dyDescent="0.25">
      <c r="A196" s="43"/>
      <c r="K196" s="27" t="str">
        <f t="shared" si="2"/>
        <v/>
      </c>
    </row>
    <row r="197" spans="1:11" x14ac:dyDescent="0.25">
      <c r="A197" s="43"/>
      <c r="K197" s="27" t="str">
        <f t="shared" si="2"/>
        <v/>
      </c>
    </row>
    <row r="198" spans="1:11" x14ac:dyDescent="0.25">
      <c r="A198" s="43"/>
      <c r="K198" s="27" t="str">
        <f t="shared" si="2"/>
        <v/>
      </c>
    </row>
    <row r="199" spans="1:11" x14ac:dyDescent="0.25">
      <c r="A199" s="43"/>
      <c r="K199" s="27" t="str">
        <f t="shared" si="2"/>
        <v/>
      </c>
    </row>
    <row r="200" spans="1:11" x14ac:dyDescent="0.25">
      <c r="A200" s="43"/>
      <c r="K200" s="27" t="str">
        <f t="shared" si="2"/>
        <v/>
      </c>
    </row>
    <row r="201" spans="1:11" x14ac:dyDescent="0.25">
      <c r="A201" s="43"/>
      <c r="K201" s="27" t="str">
        <f t="shared" si="2"/>
        <v/>
      </c>
    </row>
    <row r="202" spans="1:11" x14ac:dyDescent="0.25">
      <c r="A202" s="43"/>
      <c r="K202" s="27" t="str">
        <f t="shared" si="2"/>
        <v/>
      </c>
    </row>
    <row r="203" spans="1:11" x14ac:dyDescent="0.25">
      <c r="A203" s="43"/>
      <c r="K203" s="27" t="str">
        <f t="shared" si="2"/>
        <v/>
      </c>
    </row>
    <row r="204" spans="1:11" x14ac:dyDescent="0.25">
      <c r="A204" s="43"/>
      <c r="K204" s="27" t="str">
        <f t="shared" ref="K204:K206" si="3">IF((I204-J204)&lt;&gt;0,(I204-J204+K203),"")</f>
        <v/>
      </c>
    </row>
    <row r="205" spans="1:11" x14ac:dyDescent="0.25">
      <c r="A205" s="43"/>
      <c r="K205" s="27" t="str">
        <f t="shared" si="3"/>
        <v/>
      </c>
    </row>
    <row r="206" spans="1:11" x14ac:dyDescent="0.25">
      <c r="A206" s="43"/>
      <c r="K206" s="27" t="str">
        <f t="shared" si="3"/>
        <v/>
      </c>
    </row>
    <row r="207" spans="1:11" x14ac:dyDescent="0.25">
      <c r="A207" s="43"/>
      <c r="K207" s="27"/>
    </row>
    <row r="208" spans="1:11" x14ac:dyDescent="0.25">
      <c r="A208" s="43"/>
      <c r="K208" s="27"/>
    </row>
    <row r="209" spans="1:1" x14ac:dyDescent="0.25">
      <c r="A209" s="43"/>
    </row>
    <row r="210" spans="1:1" x14ac:dyDescent="0.25">
      <c r="A210" s="43"/>
    </row>
    <row r="211" spans="1:1" x14ac:dyDescent="0.25">
      <c r="A211" s="43"/>
    </row>
    <row r="212" spans="1:1" x14ac:dyDescent="0.25">
      <c r="A212" s="43"/>
    </row>
    <row r="213" spans="1:1" x14ac:dyDescent="0.25">
      <c r="A213" s="43"/>
    </row>
    <row r="214" spans="1:1" x14ac:dyDescent="0.25">
      <c r="A214" s="43"/>
    </row>
    <row r="215" spans="1:1" x14ac:dyDescent="0.25">
      <c r="A215" s="43"/>
    </row>
    <row r="216" spans="1:1" x14ac:dyDescent="0.25">
      <c r="A216" s="43"/>
    </row>
    <row r="217" spans="1:1" x14ac:dyDescent="0.25">
      <c r="A217" s="43"/>
    </row>
    <row r="218" spans="1:1" x14ac:dyDescent="0.25">
      <c r="A218" s="43"/>
    </row>
    <row r="219" spans="1:1" x14ac:dyDescent="0.25">
      <c r="A219" s="43"/>
    </row>
    <row r="220" spans="1:1" x14ac:dyDescent="0.25">
      <c r="A220" s="43"/>
    </row>
    <row r="221" spans="1:1" x14ac:dyDescent="0.25">
      <c r="A221" s="43"/>
    </row>
    <row r="222" spans="1:1" x14ac:dyDescent="0.25">
      <c r="A222" s="43"/>
    </row>
    <row r="223" spans="1:1" x14ac:dyDescent="0.25">
      <c r="A223" s="43"/>
    </row>
    <row r="224" spans="1:1" x14ac:dyDescent="0.25">
      <c r="A224" s="43"/>
    </row>
    <row r="225" spans="1:1" x14ac:dyDescent="0.25">
      <c r="A225" s="43"/>
    </row>
    <row r="226" spans="1:1" x14ac:dyDescent="0.25">
      <c r="A226" s="43"/>
    </row>
    <row r="227" spans="1:1" x14ac:dyDescent="0.25">
      <c r="A227" s="43"/>
    </row>
    <row r="228" spans="1:1" x14ac:dyDescent="0.25">
      <c r="A228" s="43"/>
    </row>
    <row r="229" spans="1:1" x14ac:dyDescent="0.25">
      <c r="A229" s="43"/>
    </row>
    <row r="230" spans="1:1" x14ac:dyDescent="0.25">
      <c r="A230" s="43"/>
    </row>
    <row r="231" spans="1:1" x14ac:dyDescent="0.25">
      <c r="A231" s="43"/>
    </row>
    <row r="232" spans="1:1" x14ac:dyDescent="0.25">
      <c r="A232" s="43"/>
    </row>
    <row r="233" spans="1:1" x14ac:dyDescent="0.25">
      <c r="A233" s="43"/>
    </row>
    <row r="234" spans="1:1" x14ac:dyDescent="0.25">
      <c r="A234" s="43"/>
    </row>
    <row r="235" spans="1:1" x14ac:dyDescent="0.25">
      <c r="A235" s="43"/>
    </row>
    <row r="236" spans="1:1" x14ac:dyDescent="0.25">
      <c r="A236" s="43"/>
    </row>
    <row r="237" spans="1:1" x14ac:dyDescent="0.25">
      <c r="A237" s="43"/>
    </row>
    <row r="238" spans="1:1" x14ac:dyDescent="0.25">
      <c r="A238" s="43"/>
    </row>
    <row r="239" spans="1:1" x14ac:dyDescent="0.25">
      <c r="A239" s="43"/>
    </row>
    <row r="240" spans="1:1" x14ac:dyDescent="0.25">
      <c r="A240" s="43"/>
    </row>
    <row r="241" spans="1:1" x14ac:dyDescent="0.25">
      <c r="A241" s="43"/>
    </row>
    <row r="242" spans="1:1" x14ac:dyDescent="0.25">
      <c r="A242" s="43"/>
    </row>
    <row r="243" spans="1:1" x14ac:dyDescent="0.25">
      <c r="A243" s="43"/>
    </row>
    <row r="244" spans="1:1" x14ac:dyDescent="0.25">
      <c r="A244" s="43"/>
    </row>
    <row r="245" spans="1:1" x14ac:dyDescent="0.25">
      <c r="A245" s="43"/>
    </row>
    <row r="246" spans="1:1" x14ac:dyDescent="0.25">
      <c r="A246" s="43"/>
    </row>
    <row r="247" spans="1:1" x14ac:dyDescent="0.25">
      <c r="A247" s="43"/>
    </row>
    <row r="248" spans="1:1" x14ac:dyDescent="0.25">
      <c r="A248" s="43"/>
    </row>
    <row r="249" spans="1:1" x14ac:dyDescent="0.25">
      <c r="A249" s="43"/>
    </row>
    <row r="250" spans="1:1" x14ac:dyDescent="0.25">
      <c r="A250" s="43"/>
    </row>
    <row r="251" spans="1:1" x14ac:dyDescent="0.25">
      <c r="A251" s="43"/>
    </row>
    <row r="252" spans="1:1" x14ac:dyDescent="0.25">
      <c r="A252" s="43"/>
    </row>
    <row r="253" spans="1:1" x14ac:dyDescent="0.25">
      <c r="A253" s="43"/>
    </row>
    <row r="254" spans="1:1" x14ac:dyDescent="0.25">
      <c r="A254" s="43"/>
    </row>
    <row r="255" spans="1:1" x14ac:dyDescent="0.25">
      <c r="A255" s="43"/>
    </row>
    <row r="256" spans="1:1" x14ac:dyDescent="0.25">
      <c r="A256" s="43"/>
    </row>
    <row r="257" spans="1:1" x14ac:dyDescent="0.25">
      <c r="A257" s="43"/>
    </row>
    <row r="258" spans="1:1" x14ac:dyDescent="0.25">
      <c r="A258" s="43"/>
    </row>
    <row r="259" spans="1:1" x14ac:dyDescent="0.25">
      <c r="A259" s="43"/>
    </row>
    <row r="260" spans="1:1" x14ac:dyDescent="0.25">
      <c r="A260" s="43"/>
    </row>
    <row r="261" spans="1:1" x14ac:dyDescent="0.25">
      <c r="A261" s="43"/>
    </row>
    <row r="262" spans="1:1" x14ac:dyDescent="0.25">
      <c r="A262" s="43"/>
    </row>
    <row r="263" spans="1:1" x14ac:dyDescent="0.25">
      <c r="A263" s="43"/>
    </row>
    <row r="264" spans="1:1" x14ac:dyDescent="0.25">
      <c r="A264" s="43"/>
    </row>
    <row r="265" spans="1:1" x14ac:dyDescent="0.25">
      <c r="A265" s="43"/>
    </row>
    <row r="266" spans="1:1" x14ac:dyDescent="0.25">
      <c r="A266" s="43"/>
    </row>
    <row r="267" spans="1:1" x14ac:dyDescent="0.25">
      <c r="A267" s="43"/>
    </row>
    <row r="268" spans="1:1" x14ac:dyDescent="0.25">
      <c r="A268" s="43"/>
    </row>
    <row r="269" spans="1:1" x14ac:dyDescent="0.25">
      <c r="A269" s="43"/>
    </row>
    <row r="270" spans="1:1" x14ac:dyDescent="0.25">
      <c r="A270" s="43"/>
    </row>
    <row r="271" spans="1:1" x14ac:dyDescent="0.25">
      <c r="A271" s="43"/>
    </row>
    <row r="272" spans="1:1" x14ac:dyDescent="0.25">
      <c r="A272" s="43"/>
    </row>
    <row r="273" spans="1:1" x14ac:dyDescent="0.25">
      <c r="A273" s="43"/>
    </row>
    <row r="274" spans="1:1" x14ac:dyDescent="0.25">
      <c r="A274" s="43"/>
    </row>
    <row r="275" spans="1:1" x14ac:dyDescent="0.25">
      <c r="A275" s="43"/>
    </row>
    <row r="276" spans="1:1" x14ac:dyDescent="0.25">
      <c r="A276" s="43"/>
    </row>
    <row r="277" spans="1:1" x14ac:dyDescent="0.25">
      <c r="A277" s="43"/>
    </row>
    <row r="278" spans="1:1" x14ac:dyDescent="0.25">
      <c r="A278" s="43"/>
    </row>
    <row r="279" spans="1:1" x14ac:dyDescent="0.25">
      <c r="A279" s="43"/>
    </row>
    <row r="280" spans="1:1" x14ac:dyDescent="0.25">
      <c r="A280" s="43"/>
    </row>
    <row r="281" spans="1:1" x14ac:dyDescent="0.25">
      <c r="A281" s="43"/>
    </row>
    <row r="282" spans="1:1" x14ac:dyDescent="0.25">
      <c r="A282" s="43"/>
    </row>
    <row r="283" spans="1:1" x14ac:dyDescent="0.25">
      <c r="A283" s="43"/>
    </row>
    <row r="284" spans="1:1" x14ac:dyDescent="0.25">
      <c r="A284" s="43"/>
    </row>
    <row r="285" spans="1:1" x14ac:dyDescent="0.25">
      <c r="A285" s="43"/>
    </row>
    <row r="286" spans="1:1" x14ac:dyDescent="0.25">
      <c r="A286" s="43"/>
    </row>
    <row r="287" spans="1:1" x14ac:dyDescent="0.25">
      <c r="A287" s="43"/>
    </row>
    <row r="288" spans="1:1" x14ac:dyDescent="0.25">
      <c r="A288" s="43"/>
    </row>
    <row r="289" spans="1:1" x14ac:dyDescent="0.25">
      <c r="A289" s="43"/>
    </row>
    <row r="290" spans="1:1" x14ac:dyDescent="0.25">
      <c r="A290" s="43"/>
    </row>
    <row r="291" spans="1:1" x14ac:dyDescent="0.25">
      <c r="A291" s="43"/>
    </row>
    <row r="292" spans="1:1" x14ac:dyDescent="0.25">
      <c r="A292" s="43"/>
    </row>
    <row r="293" spans="1:1" x14ac:dyDescent="0.25">
      <c r="A293" s="43"/>
    </row>
    <row r="294" spans="1:1" x14ac:dyDescent="0.25">
      <c r="A294" s="43"/>
    </row>
    <row r="295" spans="1:1" x14ac:dyDescent="0.25">
      <c r="A295" s="43"/>
    </row>
    <row r="296" spans="1:1" x14ac:dyDescent="0.25">
      <c r="A296" s="43"/>
    </row>
    <row r="297" spans="1:1" x14ac:dyDescent="0.25">
      <c r="A297" s="43"/>
    </row>
    <row r="298" spans="1:1" x14ac:dyDescent="0.25">
      <c r="A298" s="43"/>
    </row>
    <row r="299" spans="1:1" x14ac:dyDescent="0.25">
      <c r="A299" s="43"/>
    </row>
    <row r="300" spans="1:1" x14ac:dyDescent="0.25">
      <c r="A300" s="43"/>
    </row>
    <row r="301" spans="1:1" x14ac:dyDescent="0.25">
      <c r="A301" s="43"/>
    </row>
    <row r="302" spans="1:1" x14ac:dyDescent="0.25">
      <c r="A302" s="43"/>
    </row>
    <row r="303" spans="1:1" x14ac:dyDescent="0.25">
      <c r="A303" s="43"/>
    </row>
    <row r="304" spans="1:1" x14ac:dyDescent="0.25">
      <c r="A304" s="43"/>
    </row>
    <row r="305" spans="1:1" x14ac:dyDescent="0.25">
      <c r="A305" s="43"/>
    </row>
    <row r="306" spans="1:1" x14ac:dyDescent="0.25">
      <c r="A306" s="43"/>
    </row>
    <row r="307" spans="1:1" x14ac:dyDescent="0.25">
      <c r="A307" s="43"/>
    </row>
    <row r="308" spans="1:1" x14ac:dyDescent="0.25">
      <c r="A308" s="43"/>
    </row>
    <row r="309" spans="1:1" x14ac:dyDescent="0.25">
      <c r="A309" s="43"/>
    </row>
    <row r="310" spans="1:1" x14ac:dyDescent="0.25">
      <c r="A310" s="43"/>
    </row>
    <row r="311" spans="1:1" x14ac:dyDescent="0.25">
      <c r="A311" s="43"/>
    </row>
    <row r="312" spans="1:1" x14ac:dyDescent="0.25">
      <c r="A312" s="43"/>
    </row>
    <row r="313" spans="1:1" x14ac:dyDescent="0.25">
      <c r="A313" s="43"/>
    </row>
    <row r="314" spans="1:1" x14ac:dyDescent="0.25">
      <c r="A314" s="43"/>
    </row>
    <row r="315" spans="1:1" x14ac:dyDescent="0.25">
      <c r="A315" s="43"/>
    </row>
    <row r="316" spans="1:1" x14ac:dyDescent="0.25">
      <c r="A316" s="43"/>
    </row>
    <row r="317" spans="1:1" x14ac:dyDescent="0.25">
      <c r="A317" s="43"/>
    </row>
    <row r="318" spans="1:1" x14ac:dyDescent="0.25">
      <c r="A318" s="43"/>
    </row>
    <row r="319" spans="1:1" x14ac:dyDescent="0.25">
      <c r="A319" s="43"/>
    </row>
    <row r="320" spans="1:1" x14ac:dyDescent="0.25">
      <c r="A320" s="43"/>
    </row>
    <row r="321" spans="1:1" x14ac:dyDescent="0.25">
      <c r="A321" s="43"/>
    </row>
    <row r="322" spans="1:1" x14ac:dyDescent="0.25">
      <c r="A322" s="43"/>
    </row>
    <row r="323" spans="1:1" x14ac:dyDescent="0.25">
      <c r="A323" s="43"/>
    </row>
    <row r="324" spans="1:1" x14ac:dyDescent="0.25">
      <c r="A324" s="43"/>
    </row>
    <row r="325" spans="1:1" x14ac:dyDescent="0.25">
      <c r="A325" s="43"/>
    </row>
    <row r="326" spans="1:1" x14ac:dyDescent="0.25">
      <c r="A326" s="43"/>
    </row>
    <row r="327" spans="1:1" x14ac:dyDescent="0.25">
      <c r="A327" s="43"/>
    </row>
    <row r="328" spans="1:1" x14ac:dyDescent="0.25">
      <c r="A328" s="43"/>
    </row>
    <row r="329" spans="1:1" x14ac:dyDescent="0.25">
      <c r="A329" s="43"/>
    </row>
    <row r="330" spans="1:1" x14ac:dyDescent="0.25">
      <c r="A330" s="43"/>
    </row>
    <row r="331" spans="1:1" x14ac:dyDescent="0.25">
      <c r="A331" s="43"/>
    </row>
    <row r="332" spans="1:1" x14ac:dyDescent="0.25">
      <c r="A332" s="43"/>
    </row>
    <row r="333" spans="1:1" x14ac:dyDescent="0.25">
      <c r="A333" s="43"/>
    </row>
    <row r="334" spans="1:1" x14ac:dyDescent="0.25">
      <c r="A334" s="43"/>
    </row>
    <row r="335" spans="1:1" x14ac:dyDescent="0.25">
      <c r="A335" s="43"/>
    </row>
    <row r="336" spans="1:1" x14ac:dyDescent="0.25">
      <c r="A336" s="43"/>
    </row>
    <row r="337" spans="1:1" x14ac:dyDescent="0.25">
      <c r="A337" s="43"/>
    </row>
    <row r="338" spans="1:1" x14ac:dyDescent="0.25">
      <c r="A338" s="43"/>
    </row>
    <row r="339" spans="1:1" x14ac:dyDescent="0.25">
      <c r="A339" s="43"/>
    </row>
    <row r="340" spans="1:1" x14ac:dyDescent="0.25">
      <c r="A340" s="43"/>
    </row>
    <row r="341" spans="1:1" x14ac:dyDescent="0.25">
      <c r="A341" s="43"/>
    </row>
    <row r="342" spans="1:1" x14ac:dyDescent="0.25">
      <c r="A342" s="43"/>
    </row>
    <row r="343" spans="1:1" x14ac:dyDescent="0.25">
      <c r="A343" s="43"/>
    </row>
    <row r="344" spans="1:1" x14ac:dyDescent="0.25">
      <c r="A344" s="43"/>
    </row>
    <row r="345" spans="1:1" x14ac:dyDescent="0.25">
      <c r="A345" s="43"/>
    </row>
    <row r="346" spans="1:1" x14ac:dyDescent="0.25">
      <c r="A346" s="43"/>
    </row>
    <row r="347" spans="1:1" x14ac:dyDescent="0.25">
      <c r="A347" s="43"/>
    </row>
    <row r="348" spans="1:1" x14ac:dyDescent="0.25">
      <c r="A348" s="43"/>
    </row>
    <row r="349" spans="1:1" x14ac:dyDescent="0.25">
      <c r="A349" s="43"/>
    </row>
    <row r="350" spans="1:1" x14ac:dyDescent="0.25">
      <c r="A350" s="43"/>
    </row>
    <row r="351" spans="1:1" x14ac:dyDescent="0.25">
      <c r="A351" s="43"/>
    </row>
    <row r="352" spans="1:1" x14ac:dyDescent="0.25">
      <c r="A352" s="43"/>
    </row>
    <row r="353" spans="1:1" x14ac:dyDescent="0.25">
      <c r="A353" s="43"/>
    </row>
    <row r="354" spans="1:1" x14ac:dyDescent="0.25">
      <c r="A354" s="43"/>
    </row>
    <row r="355" spans="1:1" x14ac:dyDescent="0.25">
      <c r="A355" s="43"/>
    </row>
    <row r="356" spans="1:1" x14ac:dyDescent="0.25">
      <c r="A356" s="43"/>
    </row>
    <row r="357" spans="1:1" x14ac:dyDescent="0.25">
      <c r="A357" s="43"/>
    </row>
    <row r="358" spans="1:1" x14ac:dyDescent="0.25">
      <c r="A358" s="43"/>
    </row>
    <row r="359" spans="1:1" x14ac:dyDescent="0.25">
      <c r="A359" s="43"/>
    </row>
    <row r="360" spans="1:1" x14ac:dyDescent="0.25">
      <c r="A360" s="43"/>
    </row>
    <row r="361" spans="1:1" x14ac:dyDescent="0.25">
      <c r="A361" s="43"/>
    </row>
    <row r="362" spans="1:1" x14ac:dyDescent="0.25">
      <c r="A362" s="43"/>
    </row>
    <row r="363" spans="1:1" x14ac:dyDescent="0.25">
      <c r="A363" s="43"/>
    </row>
    <row r="364" spans="1:1" x14ac:dyDescent="0.25">
      <c r="A364" s="43"/>
    </row>
    <row r="365" spans="1:1" x14ac:dyDescent="0.25">
      <c r="A365" s="43"/>
    </row>
    <row r="366" spans="1:1" x14ac:dyDescent="0.25">
      <c r="A366" s="43"/>
    </row>
    <row r="367" spans="1:1" x14ac:dyDescent="0.25">
      <c r="A367" s="43"/>
    </row>
    <row r="368" spans="1:1" x14ac:dyDescent="0.25">
      <c r="A368" s="43"/>
    </row>
    <row r="369" spans="1:1" x14ac:dyDescent="0.25">
      <c r="A369" s="43"/>
    </row>
    <row r="370" spans="1:1" x14ac:dyDescent="0.25">
      <c r="A370" s="43"/>
    </row>
    <row r="371" spans="1:1" x14ac:dyDescent="0.25">
      <c r="A371" s="43"/>
    </row>
    <row r="372" spans="1:1" x14ac:dyDescent="0.25">
      <c r="A372" s="43"/>
    </row>
    <row r="373" spans="1:1" x14ac:dyDescent="0.25">
      <c r="A373" s="43"/>
    </row>
    <row r="374" spans="1:1" x14ac:dyDescent="0.25">
      <c r="A374" s="43"/>
    </row>
    <row r="375" spans="1:1" x14ac:dyDescent="0.25">
      <c r="A375" s="43"/>
    </row>
    <row r="376" spans="1:1" x14ac:dyDescent="0.25">
      <c r="A376" s="43"/>
    </row>
    <row r="377" spans="1:1" x14ac:dyDescent="0.25">
      <c r="A377" s="43"/>
    </row>
    <row r="378" spans="1:1" x14ac:dyDescent="0.25">
      <c r="A378" s="43"/>
    </row>
    <row r="379" spans="1:1" x14ac:dyDescent="0.25">
      <c r="A379" s="43"/>
    </row>
    <row r="380" spans="1:1" x14ac:dyDescent="0.25">
      <c r="A380" s="43"/>
    </row>
    <row r="381" spans="1:1" x14ac:dyDescent="0.25">
      <c r="A381" s="43"/>
    </row>
    <row r="382" spans="1:1" x14ac:dyDescent="0.25">
      <c r="A382" s="43"/>
    </row>
    <row r="383" spans="1:1" x14ac:dyDescent="0.25">
      <c r="A383" s="43"/>
    </row>
    <row r="384" spans="1:1" x14ac:dyDescent="0.25">
      <c r="A384" s="43"/>
    </row>
    <row r="385" spans="1:1" x14ac:dyDescent="0.25">
      <c r="A385" s="43"/>
    </row>
    <row r="386" spans="1:1" x14ac:dyDescent="0.25">
      <c r="A386" s="43"/>
    </row>
    <row r="387" spans="1:1" x14ac:dyDescent="0.25">
      <c r="A387" s="43"/>
    </row>
    <row r="388" spans="1:1" x14ac:dyDescent="0.25">
      <c r="A388" s="43"/>
    </row>
    <row r="389" spans="1:1" x14ac:dyDescent="0.25">
      <c r="A389" s="43"/>
    </row>
    <row r="390" spans="1:1" x14ac:dyDescent="0.25">
      <c r="A390" s="43"/>
    </row>
    <row r="391" spans="1:1" x14ac:dyDescent="0.25">
      <c r="A391" s="43"/>
    </row>
    <row r="392" spans="1:1" x14ac:dyDescent="0.25">
      <c r="A392" s="43"/>
    </row>
    <row r="393" spans="1:1" x14ac:dyDescent="0.25">
      <c r="A393" s="43"/>
    </row>
    <row r="394" spans="1:1" x14ac:dyDescent="0.25">
      <c r="A394" s="43"/>
    </row>
    <row r="395" spans="1:1" x14ac:dyDescent="0.25">
      <c r="A395" s="43"/>
    </row>
    <row r="396" spans="1:1" x14ac:dyDescent="0.25">
      <c r="A396" s="43"/>
    </row>
    <row r="397" spans="1:1" x14ac:dyDescent="0.25">
      <c r="A397" s="43"/>
    </row>
    <row r="398" spans="1:1" x14ac:dyDescent="0.25">
      <c r="A398" s="43"/>
    </row>
    <row r="399" spans="1:1" x14ac:dyDescent="0.25">
      <c r="A399" s="43"/>
    </row>
    <row r="400" spans="1:1" x14ac:dyDescent="0.25">
      <c r="A400" s="43"/>
    </row>
    <row r="401" spans="1:1" x14ac:dyDescent="0.25">
      <c r="A401" s="43"/>
    </row>
    <row r="402" spans="1:1" x14ac:dyDescent="0.25">
      <c r="A402" s="43"/>
    </row>
    <row r="403" spans="1:1" x14ac:dyDescent="0.25">
      <c r="A403" s="43"/>
    </row>
    <row r="404" spans="1:1" x14ac:dyDescent="0.25">
      <c r="A404" s="43"/>
    </row>
    <row r="405" spans="1:1" x14ac:dyDescent="0.25">
      <c r="A405" s="43"/>
    </row>
    <row r="406" spans="1:1" x14ac:dyDescent="0.25">
      <c r="A406" s="43"/>
    </row>
    <row r="407" spans="1:1" x14ac:dyDescent="0.25">
      <c r="A407" s="43"/>
    </row>
    <row r="408" spans="1:1" x14ac:dyDescent="0.25">
      <c r="A408" s="43"/>
    </row>
    <row r="409" spans="1:1" x14ac:dyDescent="0.25">
      <c r="A409" s="43"/>
    </row>
    <row r="410" spans="1:1" x14ac:dyDescent="0.25">
      <c r="A410" s="43"/>
    </row>
    <row r="411" spans="1:1" x14ac:dyDescent="0.25">
      <c r="A411" s="43"/>
    </row>
    <row r="412" spans="1:1" x14ac:dyDescent="0.25">
      <c r="A412" s="43"/>
    </row>
    <row r="413" spans="1:1" x14ac:dyDescent="0.25">
      <c r="A413" s="43"/>
    </row>
    <row r="414" spans="1:1" x14ac:dyDescent="0.25">
      <c r="A414" s="43"/>
    </row>
    <row r="415" spans="1:1" x14ac:dyDescent="0.25">
      <c r="A415" s="43"/>
    </row>
    <row r="416" spans="1:1" x14ac:dyDescent="0.25">
      <c r="A416" s="43"/>
    </row>
    <row r="417" spans="1:1" x14ac:dyDescent="0.25">
      <c r="A417" s="43"/>
    </row>
    <row r="418" spans="1:1" x14ac:dyDescent="0.25">
      <c r="A418" s="43"/>
    </row>
    <row r="419" spans="1:1" x14ac:dyDescent="0.25">
      <c r="A419" s="43"/>
    </row>
    <row r="420" spans="1:1" x14ac:dyDescent="0.25">
      <c r="A420" s="43"/>
    </row>
    <row r="421" spans="1:1" x14ac:dyDescent="0.25">
      <c r="A421" s="43"/>
    </row>
    <row r="422" spans="1:1" x14ac:dyDescent="0.25">
      <c r="A422" s="43"/>
    </row>
    <row r="423" spans="1:1" x14ac:dyDescent="0.25">
      <c r="A423" s="43"/>
    </row>
    <row r="424" spans="1:1" x14ac:dyDescent="0.25">
      <c r="A424" s="43"/>
    </row>
    <row r="425" spans="1:1" x14ac:dyDescent="0.25">
      <c r="A425" s="43"/>
    </row>
    <row r="426" spans="1:1" x14ac:dyDescent="0.25">
      <c r="A426" s="43"/>
    </row>
    <row r="427" spans="1:1" x14ac:dyDescent="0.25">
      <c r="A427" s="43"/>
    </row>
    <row r="428" spans="1:1" x14ac:dyDescent="0.25">
      <c r="A428" s="43"/>
    </row>
    <row r="429" spans="1:1" x14ac:dyDescent="0.25">
      <c r="A429" s="43"/>
    </row>
    <row r="430" spans="1:1" x14ac:dyDescent="0.25">
      <c r="A430" s="43"/>
    </row>
    <row r="431" spans="1:1" x14ac:dyDescent="0.25">
      <c r="A431" s="43"/>
    </row>
    <row r="432" spans="1:1" x14ac:dyDescent="0.25">
      <c r="A432" s="43"/>
    </row>
    <row r="433" spans="1:1" x14ac:dyDescent="0.25">
      <c r="A433" s="43"/>
    </row>
    <row r="434" spans="1:1" x14ac:dyDescent="0.25">
      <c r="A434" s="43"/>
    </row>
    <row r="435" spans="1:1" x14ac:dyDescent="0.25">
      <c r="A435" s="43"/>
    </row>
    <row r="436" spans="1:1" x14ac:dyDescent="0.25">
      <c r="A436" s="43"/>
    </row>
    <row r="437" spans="1:1" x14ac:dyDescent="0.25">
      <c r="A437" s="43"/>
    </row>
    <row r="438" spans="1:1" x14ac:dyDescent="0.25">
      <c r="A438" s="43"/>
    </row>
    <row r="439" spans="1:1" x14ac:dyDescent="0.25">
      <c r="A439" s="43"/>
    </row>
    <row r="440" spans="1:1" x14ac:dyDescent="0.25">
      <c r="A440" s="43"/>
    </row>
    <row r="441" spans="1:1" x14ac:dyDescent="0.25">
      <c r="A441" s="43"/>
    </row>
    <row r="442" spans="1:1" x14ac:dyDescent="0.25">
      <c r="A442" s="43"/>
    </row>
    <row r="443" spans="1:1" x14ac:dyDescent="0.25">
      <c r="A443" s="43"/>
    </row>
    <row r="444" spans="1:1" x14ac:dyDescent="0.25">
      <c r="A444" s="43"/>
    </row>
    <row r="445" spans="1:1" x14ac:dyDescent="0.25">
      <c r="A445" s="43"/>
    </row>
    <row r="446" spans="1:1" x14ac:dyDescent="0.25">
      <c r="A446" s="43"/>
    </row>
    <row r="447" spans="1:1" x14ac:dyDescent="0.25">
      <c r="A447" s="43"/>
    </row>
    <row r="448" spans="1:1" x14ac:dyDescent="0.25">
      <c r="A448" s="43"/>
    </row>
    <row r="449" spans="1:1" x14ac:dyDescent="0.25">
      <c r="A449" s="43"/>
    </row>
    <row r="450" spans="1:1" x14ac:dyDescent="0.25">
      <c r="A450" s="43"/>
    </row>
    <row r="451" spans="1:1" x14ac:dyDescent="0.25">
      <c r="A451" s="43"/>
    </row>
    <row r="452" spans="1:1" x14ac:dyDescent="0.25">
      <c r="A452" s="43"/>
    </row>
    <row r="453" spans="1:1" x14ac:dyDescent="0.25">
      <c r="A453" s="43"/>
    </row>
    <row r="454" spans="1:1" x14ac:dyDescent="0.25">
      <c r="A454" s="43"/>
    </row>
    <row r="455" spans="1:1" x14ac:dyDescent="0.25">
      <c r="A455" s="43"/>
    </row>
    <row r="456" spans="1:1" x14ac:dyDescent="0.25">
      <c r="A456" s="43"/>
    </row>
    <row r="457" spans="1:1" x14ac:dyDescent="0.25">
      <c r="A457" s="43"/>
    </row>
    <row r="458" spans="1:1" x14ac:dyDescent="0.25">
      <c r="A458" s="43"/>
    </row>
    <row r="459" spans="1:1" x14ac:dyDescent="0.25">
      <c r="A459" s="43"/>
    </row>
    <row r="460" spans="1:1" x14ac:dyDescent="0.25">
      <c r="A460" s="43"/>
    </row>
    <row r="461" spans="1:1" x14ac:dyDescent="0.25">
      <c r="A461" s="43"/>
    </row>
    <row r="462" spans="1:1" x14ac:dyDescent="0.25">
      <c r="A462" s="43"/>
    </row>
    <row r="463" spans="1:1" x14ac:dyDescent="0.25">
      <c r="A463" s="43"/>
    </row>
    <row r="464" spans="1:1" x14ac:dyDescent="0.25">
      <c r="A464" s="43"/>
    </row>
    <row r="465" spans="1:1" x14ac:dyDescent="0.25">
      <c r="A465" s="43"/>
    </row>
    <row r="466" spans="1:1" x14ac:dyDescent="0.25">
      <c r="A466" s="43"/>
    </row>
    <row r="467" spans="1:1" x14ac:dyDescent="0.25">
      <c r="A467" s="43"/>
    </row>
    <row r="468" spans="1:1" x14ac:dyDescent="0.25">
      <c r="A468" s="43"/>
    </row>
    <row r="469" spans="1:1" x14ac:dyDescent="0.25">
      <c r="A469" s="43"/>
    </row>
    <row r="470" spans="1:1" x14ac:dyDescent="0.25">
      <c r="A470" s="43"/>
    </row>
    <row r="471" spans="1:1" x14ac:dyDescent="0.25">
      <c r="A471" s="43"/>
    </row>
    <row r="472" spans="1:1" x14ac:dyDescent="0.25">
      <c r="A472" s="43"/>
    </row>
    <row r="473" spans="1:1" x14ac:dyDescent="0.25">
      <c r="A473" s="43"/>
    </row>
    <row r="474" spans="1:1" x14ac:dyDescent="0.25">
      <c r="A474" s="43"/>
    </row>
    <row r="475" spans="1:1" x14ac:dyDescent="0.25">
      <c r="A475" s="43"/>
    </row>
    <row r="476" spans="1:1" x14ac:dyDescent="0.25">
      <c r="A476" s="43"/>
    </row>
    <row r="477" spans="1:1" x14ac:dyDescent="0.25">
      <c r="A477" s="43"/>
    </row>
    <row r="478" spans="1:1" x14ac:dyDescent="0.25">
      <c r="A478" s="43"/>
    </row>
    <row r="479" spans="1:1" x14ac:dyDescent="0.25">
      <c r="A479" s="43"/>
    </row>
    <row r="480" spans="1:1" x14ac:dyDescent="0.25">
      <c r="A480" s="43"/>
    </row>
    <row r="481" spans="1:1" x14ac:dyDescent="0.25">
      <c r="A481" s="43"/>
    </row>
    <row r="482" spans="1:1" x14ac:dyDescent="0.25">
      <c r="A482" s="43"/>
    </row>
    <row r="483" spans="1:1" x14ac:dyDescent="0.25">
      <c r="A483" s="43"/>
    </row>
    <row r="484" spans="1:1" x14ac:dyDescent="0.25">
      <c r="A484" s="43"/>
    </row>
    <row r="485" spans="1:1" x14ac:dyDescent="0.25">
      <c r="A485" s="43"/>
    </row>
    <row r="486" spans="1:1" x14ac:dyDescent="0.25">
      <c r="A486" s="43"/>
    </row>
    <row r="487" spans="1:1" x14ac:dyDescent="0.25">
      <c r="A487" s="43"/>
    </row>
    <row r="488" spans="1:1" x14ac:dyDescent="0.25">
      <c r="A488" s="43"/>
    </row>
    <row r="489" spans="1:1" x14ac:dyDescent="0.25">
      <c r="A489" s="43"/>
    </row>
    <row r="490" spans="1:1" x14ac:dyDescent="0.25">
      <c r="A490" s="43"/>
    </row>
    <row r="491" spans="1:1" x14ac:dyDescent="0.25">
      <c r="A491" s="43"/>
    </row>
    <row r="492" spans="1:1" x14ac:dyDescent="0.25">
      <c r="A492" s="43"/>
    </row>
    <row r="493" spans="1:1" x14ac:dyDescent="0.25">
      <c r="A493" s="43"/>
    </row>
    <row r="494" spans="1:1" x14ac:dyDescent="0.25">
      <c r="A494" s="43"/>
    </row>
    <row r="495" spans="1:1" x14ac:dyDescent="0.25">
      <c r="A495" s="43"/>
    </row>
    <row r="496" spans="1:1" x14ac:dyDescent="0.25">
      <c r="A496" s="43"/>
    </row>
    <row r="497" spans="1:1" x14ac:dyDescent="0.25">
      <c r="A497" s="43"/>
    </row>
    <row r="498" spans="1:1" x14ac:dyDescent="0.25">
      <c r="A498" s="43"/>
    </row>
    <row r="499" spans="1:1" x14ac:dyDescent="0.25">
      <c r="A499" s="43"/>
    </row>
    <row r="500" spans="1:1" x14ac:dyDescent="0.25">
      <c r="A500" s="43"/>
    </row>
    <row r="501" spans="1:1" x14ac:dyDescent="0.25">
      <c r="A501" s="43"/>
    </row>
    <row r="502" spans="1:1" x14ac:dyDescent="0.25">
      <c r="A502" s="43"/>
    </row>
    <row r="503" spans="1:1" x14ac:dyDescent="0.25">
      <c r="A503" s="43"/>
    </row>
    <row r="504" spans="1:1" x14ac:dyDescent="0.25">
      <c r="A504" s="43"/>
    </row>
    <row r="505" spans="1:1" x14ac:dyDescent="0.25">
      <c r="A505" s="43"/>
    </row>
    <row r="506" spans="1:1" x14ac:dyDescent="0.25">
      <c r="A506" s="43"/>
    </row>
    <row r="507" spans="1:1" x14ac:dyDescent="0.25">
      <c r="A507" s="43"/>
    </row>
    <row r="508" spans="1:1" x14ac:dyDescent="0.25">
      <c r="A508" s="43"/>
    </row>
    <row r="509" spans="1:1" x14ac:dyDescent="0.25">
      <c r="A509" s="43"/>
    </row>
    <row r="510" spans="1:1" x14ac:dyDescent="0.25">
      <c r="A510" s="43"/>
    </row>
    <row r="511" spans="1:1" x14ac:dyDescent="0.25">
      <c r="A511" s="43"/>
    </row>
    <row r="512" spans="1:1" x14ac:dyDescent="0.25">
      <c r="A512" s="43"/>
    </row>
    <row r="513" spans="1:1" x14ac:dyDescent="0.25">
      <c r="A513" s="43"/>
    </row>
    <row r="514" spans="1:1" x14ac:dyDescent="0.25">
      <c r="A514" s="43"/>
    </row>
    <row r="515" spans="1:1" x14ac:dyDescent="0.25">
      <c r="A515" s="43"/>
    </row>
    <row r="516" spans="1:1" x14ac:dyDescent="0.25">
      <c r="A516" s="43"/>
    </row>
    <row r="517" spans="1:1" x14ac:dyDescent="0.25">
      <c r="A517" s="43"/>
    </row>
    <row r="518" spans="1:1" x14ac:dyDescent="0.25">
      <c r="A518" s="43"/>
    </row>
    <row r="519" spans="1:1" x14ac:dyDescent="0.25">
      <c r="A519" s="43"/>
    </row>
    <row r="520" spans="1:1" x14ac:dyDescent="0.25">
      <c r="A520" s="43"/>
    </row>
    <row r="521" spans="1:1" x14ac:dyDescent="0.25">
      <c r="A521" s="43"/>
    </row>
    <row r="522" spans="1:1" x14ac:dyDescent="0.25">
      <c r="A522" s="43"/>
    </row>
    <row r="523" spans="1:1" x14ac:dyDescent="0.25">
      <c r="A523" s="43"/>
    </row>
    <row r="524" spans="1:1" x14ac:dyDescent="0.25">
      <c r="A524" s="43"/>
    </row>
    <row r="525" spans="1:1" x14ac:dyDescent="0.25">
      <c r="A525" s="43"/>
    </row>
    <row r="526" spans="1:1" x14ac:dyDescent="0.25">
      <c r="A526" s="43"/>
    </row>
    <row r="527" spans="1:1" x14ac:dyDescent="0.25">
      <c r="A527" s="43"/>
    </row>
    <row r="528" spans="1:1" x14ac:dyDescent="0.25">
      <c r="A528" s="43"/>
    </row>
    <row r="529" spans="1:1" x14ac:dyDescent="0.25">
      <c r="A529" s="43"/>
    </row>
    <row r="530" spans="1:1" x14ac:dyDescent="0.25">
      <c r="A530" s="43"/>
    </row>
    <row r="531" spans="1:1" x14ac:dyDescent="0.25">
      <c r="A531" s="43"/>
    </row>
    <row r="532" spans="1:1" x14ac:dyDescent="0.25">
      <c r="A532" s="43"/>
    </row>
    <row r="533" spans="1:1" x14ac:dyDescent="0.25">
      <c r="A533" s="43"/>
    </row>
    <row r="534" spans="1:1" x14ac:dyDescent="0.25">
      <c r="A534" s="43"/>
    </row>
    <row r="535" spans="1:1" x14ac:dyDescent="0.25">
      <c r="A535" s="43"/>
    </row>
    <row r="536" spans="1:1" x14ac:dyDescent="0.25">
      <c r="A536" s="43"/>
    </row>
    <row r="537" spans="1:1" x14ac:dyDescent="0.25">
      <c r="A537" s="43"/>
    </row>
    <row r="538" spans="1:1" x14ac:dyDescent="0.25">
      <c r="A538" s="43"/>
    </row>
    <row r="539" spans="1:1" x14ac:dyDescent="0.25">
      <c r="A539" s="43"/>
    </row>
    <row r="540" spans="1:1" x14ac:dyDescent="0.25">
      <c r="A540" s="43"/>
    </row>
    <row r="541" spans="1:1" x14ac:dyDescent="0.25">
      <c r="A541" s="43"/>
    </row>
    <row r="542" spans="1:1" x14ac:dyDescent="0.25">
      <c r="A542" s="43"/>
    </row>
    <row r="543" spans="1:1" x14ac:dyDescent="0.25">
      <c r="A543" s="43"/>
    </row>
    <row r="544" spans="1:1" x14ac:dyDescent="0.25">
      <c r="A544" s="43"/>
    </row>
    <row r="545" spans="1:1" x14ac:dyDescent="0.25">
      <c r="A545" s="43"/>
    </row>
    <row r="546" spans="1:1" x14ac:dyDescent="0.25">
      <c r="A546" s="43"/>
    </row>
    <row r="547" spans="1:1" x14ac:dyDescent="0.25">
      <c r="A547" s="43"/>
    </row>
    <row r="548" spans="1:1" x14ac:dyDescent="0.25">
      <c r="A548" s="43"/>
    </row>
    <row r="549" spans="1:1" x14ac:dyDescent="0.25">
      <c r="A549" s="43"/>
    </row>
    <row r="550" spans="1:1" x14ac:dyDescent="0.25">
      <c r="A550" s="43"/>
    </row>
    <row r="551" spans="1:1" x14ac:dyDescent="0.25">
      <c r="A551" s="43"/>
    </row>
    <row r="552" spans="1:1" x14ac:dyDescent="0.25">
      <c r="A552" s="43"/>
    </row>
    <row r="553" spans="1:1" x14ac:dyDescent="0.25">
      <c r="A553" s="43"/>
    </row>
    <row r="554" spans="1:1" x14ac:dyDescent="0.25">
      <c r="A554" s="43"/>
    </row>
    <row r="555" spans="1:1" x14ac:dyDescent="0.25">
      <c r="A555" s="43"/>
    </row>
    <row r="556" spans="1:1" x14ac:dyDescent="0.25">
      <c r="A556" s="43"/>
    </row>
    <row r="557" spans="1:1" x14ac:dyDescent="0.25">
      <c r="A557" s="43"/>
    </row>
    <row r="558" spans="1:1" x14ac:dyDescent="0.25">
      <c r="A558" s="43"/>
    </row>
    <row r="559" spans="1:1" x14ac:dyDescent="0.25">
      <c r="A559" s="43"/>
    </row>
    <row r="560" spans="1:1" x14ac:dyDescent="0.25">
      <c r="A560" s="43"/>
    </row>
    <row r="561" spans="1:1" x14ac:dyDescent="0.25">
      <c r="A561" s="43"/>
    </row>
    <row r="562" spans="1:1" x14ac:dyDescent="0.25">
      <c r="A562" s="43"/>
    </row>
    <row r="563" spans="1:1" x14ac:dyDescent="0.25">
      <c r="A563" s="43"/>
    </row>
    <row r="564" spans="1:1" x14ac:dyDescent="0.25">
      <c r="A564" s="43"/>
    </row>
    <row r="565" spans="1:1" x14ac:dyDescent="0.25">
      <c r="A565" s="43"/>
    </row>
    <row r="566" spans="1:1" x14ac:dyDescent="0.25">
      <c r="A566" s="43"/>
    </row>
    <row r="567" spans="1:1" x14ac:dyDescent="0.25">
      <c r="A567" s="43"/>
    </row>
    <row r="568" spans="1:1" x14ac:dyDescent="0.25">
      <c r="A568" s="43"/>
    </row>
    <row r="569" spans="1:1" x14ac:dyDescent="0.25">
      <c r="A569" s="43"/>
    </row>
    <row r="570" spans="1:1" x14ac:dyDescent="0.25">
      <c r="A570" s="43"/>
    </row>
    <row r="571" spans="1:1" x14ac:dyDescent="0.25">
      <c r="A571" s="43"/>
    </row>
    <row r="572" spans="1:1" x14ac:dyDescent="0.25">
      <c r="A572" s="43"/>
    </row>
    <row r="573" spans="1:1" x14ac:dyDescent="0.25">
      <c r="A573" s="43"/>
    </row>
    <row r="574" spans="1:1" x14ac:dyDescent="0.25">
      <c r="A574" s="43"/>
    </row>
    <row r="575" spans="1:1" x14ac:dyDescent="0.25">
      <c r="A575" s="43"/>
    </row>
    <row r="576" spans="1:1" x14ac:dyDescent="0.25">
      <c r="A576" s="43"/>
    </row>
    <row r="577" spans="1:1" x14ac:dyDescent="0.25">
      <c r="A577" s="43"/>
    </row>
    <row r="578" spans="1:1" x14ac:dyDescent="0.25">
      <c r="A578" s="43"/>
    </row>
    <row r="579" spans="1:1" x14ac:dyDescent="0.25">
      <c r="A579" s="43"/>
    </row>
    <row r="580" spans="1:1" x14ac:dyDescent="0.25">
      <c r="A580" s="43"/>
    </row>
    <row r="581" spans="1:1" x14ac:dyDescent="0.25">
      <c r="A581" s="43"/>
    </row>
    <row r="582" spans="1:1" x14ac:dyDescent="0.25">
      <c r="A582" s="43"/>
    </row>
    <row r="583" spans="1:1" x14ac:dyDescent="0.25">
      <c r="A583" s="43"/>
    </row>
    <row r="584" spans="1:1" x14ac:dyDescent="0.25">
      <c r="A584" s="43"/>
    </row>
    <row r="585" spans="1:1" x14ac:dyDescent="0.25">
      <c r="A585" s="43"/>
    </row>
    <row r="586" spans="1:1" x14ac:dyDescent="0.25">
      <c r="A586" s="43"/>
    </row>
    <row r="587" spans="1:1" x14ac:dyDescent="0.25">
      <c r="A587" s="43"/>
    </row>
    <row r="588" spans="1:1" x14ac:dyDescent="0.25">
      <c r="A588" s="43"/>
    </row>
    <row r="589" spans="1:1" x14ac:dyDescent="0.25">
      <c r="A589" s="43"/>
    </row>
    <row r="590" spans="1:1" x14ac:dyDescent="0.25">
      <c r="A590" s="43"/>
    </row>
    <row r="591" spans="1:1" x14ac:dyDescent="0.25">
      <c r="A591" s="43"/>
    </row>
    <row r="592" spans="1:1" x14ac:dyDescent="0.25">
      <c r="A592" s="43"/>
    </row>
    <row r="593" spans="1:1" x14ac:dyDescent="0.25">
      <c r="A593" s="43"/>
    </row>
    <row r="594" spans="1:1" x14ac:dyDescent="0.25">
      <c r="A594" s="43"/>
    </row>
    <row r="595" spans="1:1" x14ac:dyDescent="0.25">
      <c r="A595" s="43"/>
    </row>
    <row r="596" spans="1:1" x14ac:dyDescent="0.25">
      <c r="A596" s="43"/>
    </row>
    <row r="597" spans="1:1" x14ac:dyDescent="0.25">
      <c r="A597" s="43"/>
    </row>
    <row r="598" spans="1:1" x14ac:dyDescent="0.25">
      <c r="A598" s="43"/>
    </row>
    <row r="599" spans="1:1" x14ac:dyDescent="0.25">
      <c r="A599" s="43"/>
    </row>
    <row r="600" spans="1:1" x14ac:dyDescent="0.25">
      <c r="A600" s="43"/>
    </row>
    <row r="601" spans="1:1" x14ac:dyDescent="0.25">
      <c r="A601" s="43"/>
    </row>
    <row r="602" spans="1:1" x14ac:dyDescent="0.25">
      <c r="A602" s="43"/>
    </row>
    <row r="603" spans="1:1" x14ac:dyDescent="0.25">
      <c r="A603" s="43"/>
    </row>
    <row r="604" spans="1:1" x14ac:dyDescent="0.25">
      <c r="A604" s="43"/>
    </row>
    <row r="605" spans="1:1" x14ac:dyDescent="0.25">
      <c r="A605" s="43"/>
    </row>
    <row r="606" spans="1:1" x14ac:dyDescent="0.25">
      <c r="A606" s="43"/>
    </row>
    <row r="607" spans="1:1" x14ac:dyDescent="0.25">
      <c r="A607" s="43"/>
    </row>
    <row r="608" spans="1:1" x14ac:dyDescent="0.25">
      <c r="A608" s="43"/>
    </row>
    <row r="609" spans="1:1" x14ac:dyDescent="0.25">
      <c r="A609" s="43"/>
    </row>
    <row r="610" spans="1:1" x14ac:dyDescent="0.25">
      <c r="A610" s="43"/>
    </row>
    <row r="611" spans="1:1" x14ac:dyDescent="0.25">
      <c r="A611" s="43"/>
    </row>
    <row r="612" spans="1:1" x14ac:dyDescent="0.25">
      <c r="A612" s="43"/>
    </row>
    <row r="613" spans="1:1" x14ac:dyDescent="0.25">
      <c r="A613" s="43"/>
    </row>
    <row r="614" spans="1:1" x14ac:dyDescent="0.25">
      <c r="A614" s="43"/>
    </row>
    <row r="615" spans="1:1" x14ac:dyDescent="0.25">
      <c r="A615" s="43"/>
    </row>
    <row r="616" spans="1:1" x14ac:dyDescent="0.25">
      <c r="A616" s="43"/>
    </row>
    <row r="617" spans="1:1" x14ac:dyDescent="0.25">
      <c r="A617" s="43"/>
    </row>
    <row r="618" spans="1:1" x14ac:dyDescent="0.25">
      <c r="A618" s="43"/>
    </row>
    <row r="619" spans="1:1" x14ac:dyDescent="0.25">
      <c r="A619" s="43"/>
    </row>
    <row r="620" spans="1:1" x14ac:dyDescent="0.25">
      <c r="A620" s="43"/>
    </row>
    <row r="621" spans="1:1" x14ac:dyDescent="0.25">
      <c r="A621" s="43"/>
    </row>
    <row r="622" spans="1:1" x14ac:dyDescent="0.25">
      <c r="A622" s="43"/>
    </row>
    <row r="623" spans="1:1" x14ac:dyDescent="0.25">
      <c r="A623" s="43"/>
    </row>
    <row r="624" spans="1:1" x14ac:dyDescent="0.25">
      <c r="A624" s="43"/>
    </row>
    <row r="625" spans="1:1" x14ac:dyDescent="0.25">
      <c r="A625" s="43"/>
    </row>
    <row r="626" spans="1:1" x14ac:dyDescent="0.25">
      <c r="A626" s="43"/>
    </row>
    <row r="627" spans="1:1" x14ac:dyDescent="0.25">
      <c r="A627" s="43"/>
    </row>
    <row r="628" spans="1:1" x14ac:dyDescent="0.25">
      <c r="A628" s="43"/>
    </row>
    <row r="629" spans="1:1" x14ac:dyDescent="0.25">
      <c r="A629" s="43"/>
    </row>
    <row r="630" spans="1:1" x14ac:dyDescent="0.25">
      <c r="A630" s="43"/>
    </row>
    <row r="631" spans="1:1" x14ac:dyDescent="0.25">
      <c r="A631" s="43"/>
    </row>
    <row r="632" spans="1:1" x14ac:dyDescent="0.25">
      <c r="A632" s="43"/>
    </row>
    <row r="633" spans="1:1" x14ac:dyDescent="0.25">
      <c r="A633" s="43"/>
    </row>
    <row r="634" spans="1:1" x14ac:dyDescent="0.25">
      <c r="A634" s="43"/>
    </row>
    <row r="635" spans="1:1" x14ac:dyDescent="0.25">
      <c r="A635" s="43"/>
    </row>
    <row r="636" spans="1:1" x14ac:dyDescent="0.25">
      <c r="A636" s="43"/>
    </row>
    <row r="637" spans="1:1" x14ac:dyDescent="0.25">
      <c r="A637" s="43"/>
    </row>
    <row r="638" spans="1:1" x14ac:dyDescent="0.25">
      <c r="A638" s="43"/>
    </row>
    <row r="639" spans="1:1" x14ac:dyDescent="0.25">
      <c r="A639" s="43"/>
    </row>
    <row r="640" spans="1:1" x14ac:dyDescent="0.25">
      <c r="A640" s="43"/>
    </row>
    <row r="641" spans="1:1" x14ac:dyDescent="0.25">
      <c r="A641" s="43"/>
    </row>
    <row r="642" spans="1:1" x14ac:dyDescent="0.25">
      <c r="A642" s="43"/>
    </row>
    <row r="643" spans="1:1" x14ac:dyDescent="0.25">
      <c r="A643" s="43"/>
    </row>
    <row r="644" spans="1:1" x14ac:dyDescent="0.25">
      <c r="A644" s="43"/>
    </row>
    <row r="645" spans="1:1" x14ac:dyDescent="0.25">
      <c r="A645" s="43"/>
    </row>
    <row r="646" spans="1:1" x14ac:dyDescent="0.25">
      <c r="A646" s="43"/>
    </row>
    <row r="647" spans="1:1" x14ac:dyDescent="0.25">
      <c r="A647" s="43"/>
    </row>
    <row r="648" spans="1:1" x14ac:dyDescent="0.25">
      <c r="A648" s="43"/>
    </row>
    <row r="649" spans="1:1" x14ac:dyDescent="0.25">
      <c r="A649" s="43"/>
    </row>
    <row r="650" spans="1:1" x14ac:dyDescent="0.25">
      <c r="A650" s="43"/>
    </row>
    <row r="651" spans="1:1" x14ac:dyDescent="0.25">
      <c r="A651" s="43"/>
    </row>
    <row r="652" spans="1:1" x14ac:dyDescent="0.25">
      <c r="A652" s="43"/>
    </row>
    <row r="653" spans="1:1" x14ac:dyDescent="0.25">
      <c r="A653" s="43"/>
    </row>
    <row r="654" spans="1:1" x14ac:dyDescent="0.25">
      <c r="A654" s="43"/>
    </row>
    <row r="655" spans="1:1" x14ac:dyDescent="0.25">
      <c r="A655" s="43"/>
    </row>
    <row r="656" spans="1:1" x14ac:dyDescent="0.25">
      <c r="A656" s="43"/>
    </row>
    <row r="657" spans="1:1" x14ac:dyDescent="0.25">
      <c r="A657" s="43"/>
    </row>
    <row r="658" spans="1:1" x14ac:dyDescent="0.25">
      <c r="A658" s="43"/>
    </row>
    <row r="659" spans="1:1" x14ac:dyDescent="0.25">
      <c r="A659" s="43"/>
    </row>
    <row r="660" spans="1:1" x14ac:dyDescent="0.25">
      <c r="A660" s="43"/>
    </row>
    <row r="661" spans="1:1" x14ac:dyDescent="0.25">
      <c r="A661" s="43"/>
    </row>
    <row r="662" spans="1:1" x14ac:dyDescent="0.25">
      <c r="A662" s="43"/>
    </row>
    <row r="663" spans="1:1" x14ac:dyDescent="0.25">
      <c r="A663" s="43"/>
    </row>
    <row r="664" spans="1:1" x14ac:dyDescent="0.25">
      <c r="A664" s="43"/>
    </row>
    <row r="665" spans="1:1" x14ac:dyDescent="0.25">
      <c r="A665" s="43"/>
    </row>
    <row r="666" spans="1:1" x14ac:dyDescent="0.25">
      <c r="A666" s="43"/>
    </row>
    <row r="667" spans="1:1" x14ac:dyDescent="0.25">
      <c r="A667" s="43"/>
    </row>
    <row r="668" spans="1:1" x14ac:dyDescent="0.25">
      <c r="A668" s="43"/>
    </row>
    <row r="669" spans="1:1" x14ac:dyDescent="0.25">
      <c r="A669" s="43"/>
    </row>
    <row r="670" spans="1:1" x14ac:dyDescent="0.25">
      <c r="A670" s="43"/>
    </row>
    <row r="671" spans="1:1" x14ac:dyDescent="0.25">
      <c r="A671" s="43"/>
    </row>
    <row r="672" spans="1:1" x14ac:dyDescent="0.25">
      <c r="A672" s="43"/>
    </row>
    <row r="673" spans="1:1" x14ac:dyDescent="0.25">
      <c r="A673" s="43"/>
    </row>
    <row r="674" spans="1:1" x14ac:dyDescent="0.25">
      <c r="A674" s="43"/>
    </row>
    <row r="675" spans="1:1" x14ac:dyDescent="0.25">
      <c r="A675" s="43"/>
    </row>
    <row r="676" spans="1:1" x14ac:dyDescent="0.25">
      <c r="A676" s="43"/>
    </row>
    <row r="677" spans="1:1" x14ac:dyDescent="0.25">
      <c r="A677" s="43"/>
    </row>
    <row r="678" spans="1:1" x14ac:dyDescent="0.25">
      <c r="A678" s="43"/>
    </row>
    <row r="679" spans="1:1" x14ac:dyDescent="0.25">
      <c r="A679" s="43"/>
    </row>
    <row r="680" spans="1:1" x14ac:dyDescent="0.25">
      <c r="A680" s="43"/>
    </row>
    <row r="681" spans="1:1" x14ac:dyDescent="0.25">
      <c r="A681" s="43"/>
    </row>
    <row r="682" spans="1:1" x14ac:dyDescent="0.25">
      <c r="A682" s="43"/>
    </row>
    <row r="683" spans="1:1" x14ac:dyDescent="0.25">
      <c r="A683" s="43"/>
    </row>
    <row r="684" spans="1:1" x14ac:dyDescent="0.25">
      <c r="A684" s="43"/>
    </row>
    <row r="685" spans="1:1" x14ac:dyDescent="0.25">
      <c r="A685" s="43"/>
    </row>
    <row r="686" spans="1:1" x14ac:dyDescent="0.25">
      <c r="A686" s="43"/>
    </row>
    <row r="687" spans="1:1" x14ac:dyDescent="0.25">
      <c r="A687" s="43"/>
    </row>
    <row r="688" spans="1:1" x14ac:dyDescent="0.25">
      <c r="A688" s="43"/>
    </row>
    <row r="689" spans="1:1" x14ac:dyDescent="0.25">
      <c r="A689" s="43"/>
    </row>
    <row r="690" spans="1:1" x14ac:dyDescent="0.25">
      <c r="A690" s="43"/>
    </row>
    <row r="691" spans="1:1" x14ac:dyDescent="0.25">
      <c r="A691" s="43"/>
    </row>
    <row r="692" spans="1:1" x14ac:dyDescent="0.25">
      <c r="A692" s="43"/>
    </row>
    <row r="693" spans="1:1" x14ac:dyDescent="0.25">
      <c r="A693" s="43"/>
    </row>
    <row r="694" spans="1:1" x14ac:dyDescent="0.25">
      <c r="A694" s="43"/>
    </row>
    <row r="695" spans="1:1" x14ac:dyDescent="0.25">
      <c r="A695" s="43"/>
    </row>
    <row r="696" spans="1:1" x14ac:dyDescent="0.25">
      <c r="A696" s="43"/>
    </row>
    <row r="697" spans="1:1" x14ac:dyDescent="0.25">
      <c r="A697" s="43"/>
    </row>
    <row r="698" spans="1:1" x14ac:dyDescent="0.25">
      <c r="A698" s="43"/>
    </row>
    <row r="699" spans="1:1" x14ac:dyDescent="0.25">
      <c r="A699" s="43"/>
    </row>
    <row r="700" spans="1:1" x14ac:dyDescent="0.25">
      <c r="A700" s="43"/>
    </row>
    <row r="701" spans="1:1" x14ac:dyDescent="0.25">
      <c r="A701" s="43"/>
    </row>
    <row r="702" spans="1:1" x14ac:dyDescent="0.25">
      <c r="A702" s="43"/>
    </row>
    <row r="703" spans="1:1" x14ac:dyDescent="0.25">
      <c r="A703" s="43"/>
    </row>
    <row r="704" spans="1:1" x14ac:dyDescent="0.25">
      <c r="A704" s="43"/>
    </row>
    <row r="705" spans="1:1" x14ac:dyDescent="0.25">
      <c r="A705" s="43"/>
    </row>
    <row r="706" spans="1:1" x14ac:dyDescent="0.25">
      <c r="A706" s="43"/>
    </row>
    <row r="707" spans="1:1" x14ac:dyDescent="0.25">
      <c r="A707" s="43"/>
    </row>
    <row r="708" spans="1:1" x14ac:dyDescent="0.25">
      <c r="A708" s="43"/>
    </row>
    <row r="709" spans="1:1" x14ac:dyDescent="0.25">
      <c r="A709" s="43"/>
    </row>
    <row r="710" spans="1:1" x14ac:dyDescent="0.25">
      <c r="A710" s="43"/>
    </row>
    <row r="711" spans="1:1" x14ac:dyDescent="0.25">
      <c r="A711" s="43"/>
    </row>
    <row r="712" spans="1:1" x14ac:dyDescent="0.25">
      <c r="A712" s="43"/>
    </row>
    <row r="713" spans="1:1" x14ac:dyDescent="0.25">
      <c r="A713" s="43"/>
    </row>
    <row r="714" spans="1:1" x14ac:dyDescent="0.25">
      <c r="A714" s="43"/>
    </row>
    <row r="715" spans="1:1" x14ac:dyDescent="0.25">
      <c r="A715" s="43"/>
    </row>
    <row r="716" spans="1:1" x14ac:dyDescent="0.25">
      <c r="A716" s="43"/>
    </row>
    <row r="717" spans="1:1" x14ac:dyDescent="0.25">
      <c r="A717" s="43"/>
    </row>
    <row r="718" spans="1:1" x14ac:dyDescent="0.25">
      <c r="A718" s="43"/>
    </row>
    <row r="719" spans="1:1" x14ac:dyDescent="0.25">
      <c r="A719" s="43"/>
    </row>
    <row r="720" spans="1:1" x14ac:dyDescent="0.25">
      <c r="A720" s="43"/>
    </row>
    <row r="721" spans="1:1" x14ac:dyDescent="0.25">
      <c r="A721" s="43"/>
    </row>
    <row r="722" spans="1:1" x14ac:dyDescent="0.25">
      <c r="A722" s="43"/>
    </row>
    <row r="723" spans="1:1" x14ac:dyDescent="0.25">
      <c r="A723" s="43"/>
    </row>
    <row r="724" spans="1:1" x14ac:dyDescent="0.25">
      <c r="A724" s="43"/>
    </row>
    <row r="725" spans="1:1" x14ac:dyDescent="0.25">
      <c r="A725" s="43"/>
    </row>
    <row r="726" spans="1:1" x14ac:dyDescent="0.25">
      <c r="A726" s="43"/>
    </row>
    <row r="727" spans="1:1" x14ac:dyDescent="0.25">
      <c r="A727" s="43"/>
    </row>
    <row r="728" spans="1:1" x14ac:dyDescent="0.25">
      <c r="A728" s="43"/>
    </row>
    <row r="729" spans="1:1" x14ac:dyDescent="0.25">
      <c r="A729" s="43"/>
    </row>
    <row r="730" spans="1:1" x14ac:dyDescent="0.25">
      <c r="A730" s="43"/>
    </row>
    <row r="731" spans="1:1" x14ac:dyDescent="0.25">
      <c r="A731" s="43"/>
    </row>
    <row r="732" spans="1:1" x14ac:dyDescent="0.25">
      <c r="A732" s="43"/>
    </row>
    <row r="733" spans="1:1" x14ac:dyDescent="0.25">
      <c r="A733" s="43"/>
    </row>
    <row r="734" spans="1:1" x14ac:dyDescent="0.25">
      <c r="A734" s="43"/>
    </row>
    <row r="735" spans="1:1" x14ac:dyDescent="0.25">
      <c r="A735" s="43"/>
    </row>
    <row r="736" spans="1:1" x14ac:dyDescent="0.25">
      <c r="A736" s="43"/>
    </row>
    <row r="737" spans="1:1" x14ac:dyDescent="0.25">
      <c r="A737" s="43"/>
    </row>
    <row r="738" spans="1:1" x14ac:dyDescent="0.25">
      <c r="A738" s="43"/>
    </row>
    <row r="739" spans="1:1" x14ac:dyDescent="0.25">
      <c r="A739" s="43"/>
    </row>
    <row r="740" spans="1:1" x14ac:dyDescent="0.25">
      <c r="A740" s="43"/>
    </row>
    <row r="741" spans="1:1" x14ac:dyDescent="0.25">
      <c r="A741" s="43"/>
    </row>
    <row r="742" spans="1:1" x14ac:dyDescent="0.25">
      <c r="A742" s="43"/>
    </row>
    <row r="743" spans="1:1" x14ac:dyDescent="0.25">
      <c r="A743" s="43"/>
    </row>
    <row r="744" spans="1:1" x14ac:dyDescent="0.25">
      <c r="A744" s="43"/>
    </row>
    <row r="745" spans="1:1" x14ac:dyDescent="0.25">
      <c r="A745" s="43"/>
    </row>
    <row r="746" spans="1:1" x14ac:dyDescent="0.25">
      <c r="A746" s="43"/>
    </row>
    <row r="747" spans="1:1" x14ac:dyDescent="0.25">
      <c r="A747" s="43"/>
    </row>
    <row r="748" spans="1:1" x14ac:dyDescent="0.25">
      <c r="A748" s="43"/>
    </row>
    <row r="749" spans="1:1" x14ac:dyDescent="0.25">
      <c r="A749" s="43"/>
    </row>
    <row r="750" spans="1:1" x14ac:dyDescent="0.25">
      <c r="A750" s="43"/>
    </row>
    <row r="751" spans="1:1" x14ac:dyDescent="0.25">
      <c r="A751" s="43"/>
    </row>
    <row r="752" spans="1:1" x14ac:dyDescent="0.25">
      <c r="A752" s="43"/>
    </row>
    <row r="753" spans="1:1" x14ac:dyDescent="0.25">
      <c r="A753" s="43"/>
    </row>
    <row r="754" spans="1:1" x14ac:dyDescent="0.25">
      <c r="A754" s="43"/>
    </row>
    <row r="755" spans="1:1" x14ac:dyDescent="0.25">
      <c r="A755" s="43"/>
    </row>
    <row r="756" spans="1:1" x14ac:dyDescent="0.25">
      <c r="A756" s="43"/>
    </row>
    <row r="757" spans="1:1" x14ac:dyDescent="0.25">
      <c r="A757" s="43"/>
    </row>
    <row r="758" spans="1:1" x14ac:dyDescent="0.25">
      <c r="A758" s="43"/>
    </row>
    <row r="759" spans="1:1" x14ac:dyDescent="0.25">
      <c r="A759" s="43"/>
    </row>
    <row r="760" spans="1:1" x14ac:dyDescent="0.25">
      <c r="A760" s="43"/>
    </row>
    <row r="761" spans="1:1" x14ac:dyDescent="0.25">
      <c r="A761" s="43"/>
    </row>
    <row r="762" spans="1:1" x14ac:dyDescent="0.25">
      <c r="A762" s="43"/>
    </row>
    <row r="763" spans="1:1" x14ac:dyDescent="0.25">
      <c r="A763" s="43"/>
    </row>
    <row r="764" spans="1:1" x14ac:dyDescent="0.25">
      <c r="A764" s="43"/>
    </row>
    <row r="765" spans="1:1" x14ac:dyDescent="0.25">
      <c r="A765" s="43"/>
    </row>
    <row r="766" spans="1:1" x14ac:dyDescent="0.25">
      <c r="A766" s="43"/>
    </row>
    <row r="767" spans="1:1" x14ac:dyDescent="0.25">
      <c r="A767" s="43"/>
    </row>
    <row r="768" spans="1:1" x14ac:dyDescent="0.25">
      <c r="A768" s="43"/>
    </row>
    <row r="769" spans="1:1" x14ac:dyDescent="0.25">
      <c r="A769" s="43"/>
    </row>
    <row r="770" spans="1:1" x14ac:dyDescent="0.25">
      <c r="A770" s="43"/>
    </row>
    <row r="771" spans="1:1" x14ac:dyDescent="0.25">
      <c r="A771" s="43"/>
    </row>
    <row r="772" spans="1:1" x14ac:dyDescent="0.25">
      <c r="A772" s="43"/>
    </row>
    <row r="773" spans="1:1" x14ac:dyDescent="0.25">
      <c r="A773" s="43"/>
    </row>
    <row r="774" spans="1:1" x14ac:dyDescent="0.25">
      <c r="A774" s="43"/>
    </row>
    <row r="775" spans="1:1" x14ac:dyDescent="0.25">
      <c r="A775" s="43"/>
    </row>
    <row r="776" spans="1:1" x14ac:dyDescent="0.25">
      <c r="A776" s="43"/>
    </row>
    <row r="777" spans="1:1" x14ac:dyDescent="0.25">
      <c r="A777" s="43"/>
    </row>
    <row r="778" spans="1:1" x14ac:dyDescent="0.25">
      <c r="A778" s="43"/>
    </row>
    <row r="779" spans="1:1" x14ac:dyDescent="0.25">
      <c r="A779" s="43"/>
    </row>
    <row r="780" spans="1:1" x14ac:dyDescent="0.25">
      <c r="A780" s="43"/>
    </row>
    <row r="781" spans="1:1" x14ac:dyDescent="0.25">
      <c r="A781" s="43"/>
    </row>
    <row r="782" spans="1:1" x14ac:dyDescent="0.25">
      <c r="A782" s="43"/>
    </row>
    <row r="783" spans="1:1" x14ac:dyDescent="0.25">
      <c r="A783" s="43"/>
    </row>
    <row r="784" spans="1:1" x14ac:dyDescent="0.25">
      <c r="A784" s="43"/>
    </row>
    <row r="785" spans="1:1" x14ac:dyDescent="0.25">
      <c r="A785" s="43"/>
    </row>
    <row r="786" spans="1:1" x14ac:dyDescent="0.25">
      <c r="A786" s="43"/>
    </row>
    <row r="787" spans="1:1" x14ac:dyDescent="0.25">
      <c r="A787" s="43"/>
    </row>
    <row r="788" spans="1:1" x14ac:dyDescent="0.25">
      <c r="A788" s="43"/>
    </row>
    <row r="789" spans="1:1" x14ac:dyDescent="0.25">
      <c r="A789" s="43"/>
    </row>
    <row r="790" spans="1:1" x14ac:dyDescent="0.25">
      <c r="A790" s="43"/>
    </row>
    <row r="791" spans="1:1" x14ac:dyDescent="0.25">
      <c r="A791" s="43"/>
    </row>
    <row r="792" spans="1:1" x14ac:dyDescent="0.25">
      <c r="A792" s="43"/>
    </row>
    <row r="793" spans="1:1" x14ac:dyDescent="0.25">
      <c r="A793" s="43"/>
    </row>
    <row r="794" spans="1:1" x14ac:dyDescent="0.25">
      <c r="A794" s="43"/>
    </row>
    <row r="795" spans="1:1" x14ac:dyDescent="0.25">
      <c r="A795" s="43"/>
    </row>
    <row r="796" spans="1:1" x14ac:dyDescent="0.25">
      <c r="A796" s="43"/>
    </row>
    <row r="797" spans="1:1" x14ac:dyDescent="0.25">
      <c r="A797" s="43"/>
    </row>
    <row r="798" spans="1:1" x14ac:dyDescent="0.25">
      <c r="A798" s="43"/>
    </row>
    <row r="799" spans="1:1" x14ac:dyDescent="0.25">
      <c r="A799" s="43"/>
    </row>
    <row r="800" spans="1:1" x14ac:dyDescent="0.25">
      <c r="A800" s="43"/>
    </row>
    <row r="801" spans="1:1" x14ac:dyDescent="0.25">
      <c r="A801" s="43"/>
    </row>
    <row r="802" spans="1:1" x14ac:dyDescent="0.25">
      <c r="A802" s="43"/>
    </row>
    <row r="803" spans="1:1" x14ac:dyDescent="0.25">
      <c r="A803" s="43"/>
    </row>
    <row r="804" spans="1:1" x14ac:dyDescent="0.25">
      <c r="A804" s="43"/>
    </row>
    <row r="805" spans="1:1" x14ac:dyDescent="0.25">
      <c r="A805" s="43"/>
    </row>
    <row r="806" spans="1:1" x14ac:dyDescent="0.25">
      <c r="A806" s="43"/>
    </row>
    <row r="807" spans="1:1" x14ac:dyDescent="0.25">
      <c r="A807" s="43"/>
    </row>
    <row r="808" spans="1:1" x14ac:dyDescent="0.25">
      <c r="A808" s="43"/>
    </row>
    <row r="809" spans="1:1" x14ac:dyDescent="0.25">
      <c r="A809" s="43"/>
    </row>
    <row r="810" spans="1:1" x14ac:dyDescent="0.25">
      <c r="A810" s="43"/>
    </row>
    <row r="811" spans="1:1" x14ac:dyDescent="0.25">
      <c r="A811" s="43"/>
    </row>
    <row r="812" spans="1:1" x14ac:dyDescent="0.25">
      <c r="A812" s="43"/>
    </row>
    <row r="813" spans="1:1" x14ac:dyDescent="0.25">
      <c r="A813" s="43"/>
    </row>
    <row r="814" spans="1:1" x14ac:dyDescent="0.25">
      <c r="A814" s="43"/>
    </row>
    <row r="815" spans="1:1" x14ac:dyDescent="0.25">
      <c r="A815" s="43"/>
    </row>
    <row r="816" spans="1:1" x14ac:dyDescent="0.25">
      <c r="A816" s="43"/>
    </row>
    <row r="817" spans="1:1" x14ac:dyDescent="0.25">
      <c r="A817" s="43"/>
    </row>
    <row r="818" spans="1:1" x14ac:dyDescent="0.25">
      <c r="A818" s="43"/>
    </row>
    <row r="819" spans="1:1" x14ac:dyDescent="0.25">
      <c r="A819" s="43"/>
    </row>
    <row r="820" spans="1:1" x14ac:dyDescent="0.25">
      <c r="A820" s="43"/>
    </row>
    <row r="821" spans="1:1" x14ac:dyDescent="0.25">
      <c r="A821" s="43"/>
    </row>
    <row r="822" spans="1:1" x14ac:dyDescent="0.25">
      <c r="A822" s="43"/>
    </row>
    <row r="823" spans="1:1" x14ac:dyDescent="0.25">
      <c r="A823" s="43"/>
    </row>
    <row r="824" spans="1:1" x14ac:dyDescent="0.25">
      <c r="A824" s="43"/>
    </row>
    <row r="825" spans="1:1" x14ac:dyDescent="0.25">
      <c r="A825" s="43"/>
    </row>
    <row r="826" spans="1:1" x14ac:dyDescent="0.25">
      <c r="A826" s="43"/>
    </row>
    <row r="827" spans="1:1" x14ac:dyDescent="0.25">
      <c r="A827" s="43"/>
    </row>
    <row r="828" spans="1:1" x14ac:dyDescent="0.25">
      <c r="A828" s="43"/>
    </row>
    <row r="829" spans="1:1" x14ac:dyDescent="0.25">
      <c r="A829" s="43"/>
    </row>
    <row r="830" spans="1:1" x14ac:dyDescent="0.25">
      <c r="A830" s="43"/>
    </row>
    <row r="831" spans="1:1" x14ac:dyDescent="0.25">
      <c r="A831" s="43"/>
    </row>
    <row r="832" spans="1:1" x14ac:dyDescent="0.25">
      <c r="A832" s="43"/>
    </row>
    <row r="833" spans="1:1" x14ac:dyDescent="0.25">
      <c r="A833" s="43"/>
    </row>
    <row r="834" spans="1:1" x14ac:dyDescent="0.25">
      <c r="A834" s="43"/>
    </row>
    <row r="835" spans="1:1" x14ac:dyDescent="0.25">
      <c r="A835" s="43"/>
    </row>
    <row r="836" spans="1:1" x14ac:dyDescent="0.25">
      <c r="A836" s="43"/>
    </row>
    <row r="837" spans="1:1" x14ac:dyDescent="0.25">
      <c r="A837" s="43"/>
    </row>
    <row r="838" spans="1:1" x14ac:dyDescent="0.25">
      <c r="A838" s="43"/>
    </row>
    <row r="839" spans="1:1" x14ac:dyDescent="0.25">
      <c r="A839" s="43"/>
    </row>
    <row r="840" spans="1:1" x14ac:dyDescent="0.25">
      <c r="A840" s="43"/>
    </row>
    <row r="841" spans="1:1" x14ac:dyDescent="0.25">
      <c r="A841" s="43"/>
    </row>
    <row r="842" spans="1:1" x14ac:dyDescent="0.25">
      <c r="A842" s="43"/>
    </row>
    <row r="843" spans="1:1" x14ac:dyDescent="0.25">
      <c r="A843" s="43"/>
    </row>
    <row r="844" spans="1:1" x14ac:dyDescent="0.25">
      <c r="A844" s="43"/>
    </row>
    <row r="845" spans="1:1" x14ac:dyDescent="0.25">
      <c r="A845" s="43"/>
    </row>
    <row r="846" spans="1:1" x14ac:dyDescent="0.25">
      <c r="A846" s="43"/>
    </row>
    <row r="847" spans="1:1" x14ac:dyDescent="0.25">
      <c r="A847" s="43"/>
    </row>
    <row r="848" spans="1:1" x14ac:dyDescent="0.25">
      <c r="A848" s="43"/>
    </row>
    <row r="849" spans="1:1" x14ac:dyDescent="0.25">
      <c r="A849" s="43"/>
    </row>
    <row r="850" spans="1:1" x14ac:dyDescent="0.25">
      <c r="A850" s="43"/>
    </row>
    <row r="851" spans="1:1" x14ac:dyDescent="0.25">
      <c r="A851" s="43"/>
    </row>
    <row r="852" spans="1:1" x14ac:dyDescent="0.25">
      <c r="A852" s="43"/>
    </row>
    <row r="853" spans="1:1" x14ac:dyDescent="0.25">
      <c r="A853" s="43"/>
    </row>
    <row r="854" spans="1:1" x14ac:dyDescent="0.25">
      <c r="A854" s="43"/>
    </row>
    <row r="855" spans="1:1" x14ac:dyDescent="0.25">
      <c r="A855" s="43"/>
    </row>
    <row r="856" spans="1:1" x14ac:dyDescent="0.25">
      <c r="A856" s="43"/>
    </row>
    <row r="857" spans="1:1" x14ac:dyDescent="0.25">
      <c r="A857" s="43"/>
    </row>
    <row r="858" spans="1:1" x14ac:dyDescent="0.25">
      <c r="A858" s="43"/>
    </row>
    <row r="859" spans="1:1" x14ac:dyDescent="0.25">
      <c r="A859" s="43"/>
    </row>
    <row r="860" spans="1:1" x14ac:dyDescent="0.25">
      <c r="A860" s="43"/>
    </row>
    <row r="861" spans="1:1" x14ac:dyDescent="0.25">
      <c r="A861" s="43"/>
    </row>
    <row r="862" spans="1:1" x14ac:dyDescent="0.25">
      <c r="A862" s="43"/>
    </row>
    <row r="863" spans="1:1" x14ac:dyDescent="0.25">
      <c r="A863" s="43"/>
    </row>
    <row r="864" spans="1:1" x14ac:dyDescent="0.25">
      <c r="A864" s="43"/>
    </row>
    <row r="865" spans="1:1" x14ac:dyDescent="0.25">
      <c r="A865" s="43"/>
    </row>
    <row r="866" spans="1:1" x14ac:dyDescent="0.25">
      <c r="A866" s="43"/>
    </row>
    <row r="867" spans="1:1" x14ac:dyDescent="0.25">
      <c r="A867" s="43"/>
    </row>
    <row r="868" spans="1:1" x14ac:dyDescent="0.25">
      <c r="A868" s="43"/>
    </row>
    <row r="869" spans="1:1" x14ac:dyDescent="0.25">
      <c r="A869" s="43"/>
    </row>
    <row r="870" spans="1:1" x14ac:dyDescent="0.25">
      <c r="A870" s="43"/>
    </row>
    <row r="871" spans="1:1" x14ac:dyDescent="0.25">
      <c r="A871" s="43"/>
    </row>
    <row r="872" spans="1:1" x14ac:dyDescent="0.25">
      <c r="A872" s="43"/>
    </row>
    <row r="873" spans="1:1" x14ac:dyDescent="0.25">
      <c r="A873" s="43"/>
    </row>
    <row r="874" spans="1:1" x14ac:dyDescent="0.25">
      <c r="A874" s="43"/>
    </row>
    <row r="875" spans="1:1" x14ac:dyDescent="0.25">
      <c r="A875" s="43"/>
    </row>
    <row r="876" spans="1:1" x14ac:dyDescent="0.25">
      <c r="A876" s="43"/>
    </row>
    <row r="877" spans="1:1" x14ac:dyDescent="0.25">
      <c r="A877" s="43"/>
    </row>
    <row r="878" spans="1:1" x14ac:dyDescent="0.25">
      <c r="A878" s="43"/>
    </row>
    <row r="879" spans="1:1" x14ac:dyDescent="0.25">
      <c r="A879" s="43"/>
    </row>
    <row r="880" spans="1:1" x14ac:dyDescent="0.25">
      <c r="A880" s="43"/>
    </row>
    <row r="881" spans="1:1" x14ac:dyDescent="0.25">
      <c r="A881" s="43"/>
    </row>
    <row r="882" spans="1:1" x14ac:dyDescent="0.25">
      <c r="A882" s="43"/>
    </row>
    <row r="883" spans="1:1" x14ac:dyDescent="0.25">
      <c r="A883" s="43"/>
    </row>
    <row r="884" spans="1:1" x14ac:dyDescent="0.25">
      <c r="A884" s="43"/>
    </row>
    <row r="885" spans="1:1" x14ac:dyDescent="0.25">
      <c r="A885" s="43"/>
    </row>
    <row r="886" spans="1:1" x14ac:dyDescent="0.25">
      <c r="A886" s="43"/>
    </row>
    <row r="887" spans="1:1" x14ac:dyDescent="0.25">
      <c r="A887" s="43"/>
    </row>
    <row r="888" spans="1:1" x14ac:dyDescent="0.25">
      <c r="A888" s="43"/>
    </row>
    <row r="889" spans="1:1" x14ac:dyDescent="0.25">
      <c r="A889" s="43"/>
    </row>
    <row r="890" spans="1:1" x14ac:dyDescent="0.25">
      <c r="A890" s="43"/>
    </row>
    <row r="891" spans="1:1" x14ac:dyDescent="0.25">
      <c r="A891" s="43"/>
    </row>
    <row r="892" spans="1:1" x14ac:dyDescent="0.25">
      <c r="A892" s="43"/>
    </row>
    <row r="893" spans="1:1" x14ac:dyDescent="0.25">
      <c r="A893" s="43"/>
    </row>
    <row r="894" spans="1:1" x14ac:dyDescent="0.25">
      <c r="A894" s="43"/>
    </row>
    <row r="895" spans="1:1" x14ac:dyDescent="0.25">
      <c r="A895" s="43"/>
    </row>
    <row r="896" spans="1:1" x14ac:dyDescent="0.25">
      <c r="A896" s="43"/>
    </row>
    <row r="897" spans="1:1" x14ac:dyDescent="0.25">
      <c r="A897" s="43"/>
    </row>
    <row r="898" spans="1:1" x14ac:dyDescent="0.25">
      <c r="A898" s="43"/>
    </row>
    <row r="899" spans="1:1" x14ac:dyDescent="0.25">
      <c r="A899" s="43"/>
    </row>
    <row r="900" spans="1:1" x14ac:dyDescent="0.25">
      <c r="A900" s="43"/>
    </row>
    <row r="901" spans="1:1" x14ac:dyDescent="0.25">
      <c r="A901" s="43"/>
    </row>
    <row r="902" spans="1:1" x14ac:dyDescent="0.25">
      <c r="A902" s="43"/>
    </row>
    <row r="903" spans="1:1" x14ac:dyDescent="0.25">
      <c r="A903" s="43"/>
    </row>
    <row r="904" spans="1:1" x14ac:dyDescent="0.25">
      <c r="A904" s="43"/>
    </row>
    <row r="905" spans="1:1" x14ac:dyDescent="0.25">
      <c r="A905" s="43"/>
    </row>
    <row r="906" spans="1:1" x14ac:dyDescent="0.25">
      <c r="A906" s="43"/>
    </row>
    <row r="907" spans="1:1" x14ac:dyDescent="0.25">
      <c r="A907" s="43"/>
    </row>
    <row r="908" spans="1:1" x14ac:dyDescent="0.25">
      <c r="A908" s="43"/>
    </row>
    <row r="909" spans="1:1" x14ac:dyDescent="0.25">
      <c r="A909" s="43"/>
    </row>
    <row r="910" spans="1:1" x14ac:dyDescent="0.25">
      <c r="A910" s="43"/>
    </row>
    <row r="911" spans="1:1" x14ac:dyDescent="0.25">
      <c r="A911" s="43"/>
    </row>
    <row r="912" spans="1:1" x14ac:dyDescent="0.25">
      <c r="A912" s="43"/>
    </row>
    <row r="913" spans="1:1" x14ac:dyDescent="0.25">
      <c r="A913" s="43"/>
    </row>
    <row r="914" spans="1:1" x14ac:dyDescent="0.25">
      <c r="A914" s="43"/>
    </row>
    <row r="915" spans="1:1" x14ac:dyDescent="0.25">
      <c r="A915" s="43"/>
    </row>
    <row r="916" spans="1:1" x14ac:dyDescent="0.25">
      <c r="A916" s="43"/>
    </row>
    <row r="917" spans="1:1" x14ac:dyDescent="0.25">
      <c r="A917" s="43"/>
    </row>
    <row r="918" spans="1:1" x14ac:dyDescent="0.25">
      <c r="A918" s="43"/>
    </row>
    <row r="919" spans="1:1" x14ac:dyDescent="0.25">
      <c r="A919" s="43"/>
    </row>
    <row r="920" spans="1:1" x14ac:dyDescent="0.25">
      <c r="A920" s="43"/>
    </row>
    <row r="921" spans="1:1" x14ac:dyDescent="0.25">
      <c r="A921" s="43"/>
    </row>
    <row r="922" spans="1:1" x14ac:dyDescent="0.25">
      <c r="A922" s="43"/>
    </row>
    <row r="923" spans="1:1" x14ac:dyDescent="0.25">
      <c r="A923" s="43"/>
    </row>
    <row r="924" spans="1:1" x14ac:dyDescent="0.25">
      <c r="A924" s="43"/>
    </row>
    <row r="925" spans="1:1" x14ac:dyDescent="0.25">
      <c r="A925" s="43"/>
    </row>
    <row r="926" spans="1:1" x14ac:dyDescent="0.25">
      <c r="A926" s="43"/>
    </row>
    <row r="927" spans="1:1" x14ac:dyDescent="0.25">
      <c r="A927" s="43"/>
    </row>
    <row r="928" spans="1:1" x14ac:dyDescent="0.25">
      <c r="A928" s="43"/>
    </row>
    <row r="929" spans="1:1" x14ac:dyDescent="0.25">
      <c r="A929" s="43"/>
    </row>
    <row r="930" spans="1:1" x14ac:dyDescent="0.25">
      <c r="A930" s="43"/>
    </row>
    <row r="931" spans="1:1" x14ac:dyDescent="0.25">
      <c r="A931" s="43"/>
    </row>
    <row r="932" spans="1:1" x14ac:dyDescent="0.25">
      <c r="A932" s="43"/>
    </row>
    <row r="933" spans="1:1" x14ac:dyDescent="0.25">
      <c r="A933" s="43"/>
    </row>
    <row r="934" spans="1:1" x14ac:dyDescent="0.25">
      <c r="A934" s="43"/>
    </row>
    <row r="935" spans="1:1" x14ac:dyDescent="0.25">
      <c r="A935" s="43"/>
    </row>
    <row r="936" spans="1:1" x14ac:dyDescent="0.25">
      <c r="A936" s="43"/>
    </row>
    <row r="937" spans="1:1" x14ac:dyDescent="0.25">
      <c r="A937" s="43"/>
    </row>
    <row r="938" spans="1:1" x14ac:dyDescent="0.25">
      <c r="A938" s="43"/>
    </row>
    <row r="939" spans="1:1" x14ac:dyDescent="0.25">
      <c r="A939" s="43"/>
    </row>
    <row r="940" spans="1:1" x14ac:dyDescent="0.25">
      <c r="A940" s="43"/>
    </row>
    <row r="941" spans="1:1" x14ac:dyDescent="0.25">
      <c r="A941" s="43"/>
    </row>
    <row r="942" spans="1:1" x14ac:dyDescent="0.25">
      <c r="A942" s="43"/>
    </row>
    <row r="943" spans="1:1" x14ac:dyDescent="0.25">
      <c r="A943" s="43"/>
    </row>
    <row r="944" spans="1:1" x14ac:dyDescent="0.25">
      <c r="A944" s="43"/>
    </row>
    <row r="945" spans="1:1" x14ac:dyDescent="0.25">
      <c r="A945" s="43"/>
    </row>
    <row r="946" spans="1:1" x14ac:dyDescent="0.25">
      <c r="A946" s="43"/>
    </row>
    <row r="947" spans="1:1" x14ac:dyDescent="0.25">
      <c r="A947" s="43"/>
    </row>
    <row r="948" spans="1:1" x14ac:dyDescent="0.25">
      <c r="A948" s="43"/>
    </row>
    <row r="949" spans="1:1" x14ac:dyDescent="0.25">
      <c r="A949" s="43"/>
    </row>
    <row r="950" spans="1:1" x14ac:dyDescent="0.25">
      <c r="A950" s="43"/>
    </row>
    <row r="951" spans="1:1" x14ac:dyDescent="0.25">
      <c r="A951" s="43"/>
    </row>
    <row r="952" spans="1:1" x14ac:dyDescent="0.25">
      <c r="A952" s="43"/>
    </row>
    <row r="953" spans="1:1" x14ac:dyDescent="0.25">
      <c r="A953" s="43"/>
    </row>
    <row r="954" spans="1:1" x14ac:dyDescent="0.25">
      <c r="A954" s="43"/>
    </row>
    <row r="955" spans="1:1" x14ac:dyDescent="0.25">
      <c r="A955" s="43"/>
    </row>
    <row r="956" spans="1:1" x14ac:dyDescent="0.25">
      <c r="A956" s="43"/>
    </row>
    <row r="957" spans="1:1" x14ac:dyDescent="0.25">
      <c r="A957" s="43"/>
    </row>
    <row r="958" spans="1:1" x14ac:dyDescent="0.25">
      <c r="A958" s="43"/>
    </row>
    <row r="959" spans="1:1" x14ac:dyDescent="0.25">
      <c r="A959" s="43"/>
    </row>
    <row r="960" spans="1:1" x14ac:dyDescent="0.25">
      <c r="A960" s="43"/>
    </row>
    <row r="961" spans="1:1" x14ac:dyDescent="0.25">
      <c r="A961" s="43"/>
    </row>
    <row r="962" spans="1:1" x14ac:dyDescent="0.25">
      <c r="A962" s="43"/>
    </row>
    <row r="963" spans="1:1" x14ac:dyDescent="0.25">
      <c r="A963" s="43"/>
    </row>
    <row r="964" spans="1:1" x14ac:dyDescent="0.25">
      <c r="A964" s="43"/>
    </row>
    <row r="965" spans="1:1" x14ac:dyDescent="0.25">
      <c r="A965" s="43"/>
    </row>
    <row r="966" spans="1:1" x14ac:dyDescent="0.25">
      <c r="A966" s="43"/>
    </row>
    <row r="967" spans="1:1" x14ac:dyDescent="0.25">
      <c r="A967" s="43"/>
    </row>
    <row r="968" spans="1:1" x14ac:dyDescent="0.25">
      <c r="A968" s="43"/>
    </row>
    <row r="969" spans="1:1" x14ac:dyDescent="0.25">
      <c r="A969" s="43"/>
    </row>
    <row r="970" spans="1:1" x14ac:dyDescent="0.25">
      <c r="A970" s="43"/>
    </row>
    <row r="971" spans="1:1" x14ac:dyDescent="0.25">
      <c r="A971" s="43"/>
    </row>
    <row r="972" spans="1:1" x14ac:dyDescent="0.25">
      <c r="A972" s="43"/>
    </row>
    <row r="973" spans="1:1" x14ac:dyDescent="0.25">
      <c r="A973" s="43"/>
    </row>
    <row r="974" spans="1:1" x14ac:dyDescent="0.25">
      <c r="A974" s="43"/>
    </row>
    <row r="975" spans="1:1" x14ac:dyDescent="0.25">
      <c r="A975" s="43"/>
    </row>
    <row r="976" spans="1:1" x14ac:dyDescent="0.25">
      <c r="A976" s="43"/>
    </row>
    <row r="977" spans="1:1" x14ac:dyDescent="0.25">
      <c r="A977" s="43"/>
    </row>
    <row r="978" spans="1:1" x14ac:dyDescent="0.25">
      <c r="A978" s="43"/>
    </row>
    <row r="979" spans="1:1" x14ac:dyDescent="0.25">
      <c r="A979" s="43"/>
    </row>
    <row r="980" spans="1:1" x14ac:dyDescent="0.25">
      <c r="A980" s="43"/>
    </row>
    <row r="981" spans="1:1" x14ac:dyDescent="0.25">
      <c r="A981" s="43"/>
    </row>
    <row r="982" spans="1:1" x14ac:dyDescent="0.25">
      <c r="A982" s="43"/>
    </row>
    <row r="983" spans="1:1" x14ac:dyDescent="0.25">
      <c r="A983" s="43"/>
    </row>
    <row r="984" spans="1:1" x14ac:dyDescent="0.25">
      <c r="A984" s="43"/>
    </row>
    <row r="985" spans="1:1" x14ac:dyDescent="0.25">
      <c r="A985" s="43"/>
    </row>
    <row r="986" spans="1:1" x14ac:dyDescent="0.25">
      <c r="A986" s="43"/>
    </row>
    <row r="987" spans="1:1" x14ac:dyDescent="0.25">
      <c r="A987" s="43"/>
    </row>
    <row r="988" spans="1:1" x14ac:dyDescent="0.25">
      <c r="A988" s="43"/>
    </row>
    <row r="989" spans="1:1" x14ac:dyDescent="0.25">
      <c r="A989" s="43"/>
    </row>
    <row r="990" spans="1:1" x14ac:dyDescent="0.25">
      <c r="A990" s="43"/>
    </row>
    <row r="991" spans="1:1" x14ac:dyDescent="0.25">
      <c r="A991" s="43"/>
    </row>
    <row r="992" spans="1:1" x14ac:dyDescent="0.25">
      <c r="A992" s="43"/>
    </row>
    <row r="993" spans="1:1" x14ac:dyDescent="0.25">
      <c r="A993" s="43"/>
    </row>
    <row r="994" spans="1:1" x14ac:dyDescent="0.25">
      <c r="A994" s="43"/>
    </row>
    <row r="995" spans="1:1" x14ac:dyDescent="0.25">
      <c r="A995" s="43"/>
    </row>
    <row r="996" spans="1:1" x14ac:dyDescent="0.25">
      <c r="A996" s="43"/>
    </row>
    <row r="997" spans="1:1" x14ac:dyDescent="0.25">
      <c r="A997" s="43"/>
    </row>
    <row r="998" spans="1:1" x14ac:dyDescent="0.25">
      <c r="A998" s="43"/>
    </row>
    <row r="999" spans="1:1" x14ac:dyDescent="0.25">
      <c r="A999" s="43"/>
    </row>
    <row r="1000" spans="1:1" x14ac:dyDescent="0.25">
      <c r="A1000" s="43"/>
    </row>
  </sheetData>
  <mergeCells count="3">
    <mergeCell ref="B2:F2"/>
    <mergeCell ref="A4:K4"/>
    <mergeCell ref="A6:K6"/>
  </mergeCells>
  <pageMargins left="0.7" right="0.7" top="0.75" bottom="0.75" header="0.3" footer="0.3"/>
  <pageSetup paperSize="9" scale="85" orientation="landscape" r:id="rId1"/>
  <colBreaks count="1" manualBreakCount="1">
    <brk id="1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V165"/>
  <sheetViews>
    <sheetView zoomScaleNormal="100" workbookViewId="0">
      <selection sqref="A1:F1"/>
    </sheetView>
  </sheetViews>
  <sheetFormatPr baseColWidth="10" defaultRowHeight="15" x14ac:dyDescent="0.25"/>
  <cols>
    <col min="2" max="2" width="41.42578125" customWidth="1"/>
    <col min="3" max="3" width="13.28515625" customWidth="1"/>
    <col min="4" max="4" width="13.85546875" customWidth="1"/>
    <col min="5" max="5" width="12.140625" customWidth="1"/>
    <col min="6" max="6" width="13.140625" customWidth="1"/>
  </cols>
  <sheetData>
    <row r="1" spans="1:22" x14ac:dyDescent="0.25">
      <c r="A1" s="61" t="str">
        <f>MENU!C1</f>
        <v>NOMBRE DE LA EMPRESA X</v>
      </c>
      <c r="B1" s="61"/>
      <c r="C1" s="61"/>
      <c r="D1" s="61"/>
      <c r="E1" s="61"/>
      <c r="F1" s="61"/>
    </row>
    <row r="3" spans="1:22" x14ac:dyDescent="0.25">
      <c r="A3" s="61" t="s">
        <v>36</v>
      </c>
      <c r="B3" s="61"/>
      <c r="C3" s="61"/>
      <c r="D3" s="61"/>
      <c r="E3" s="61"/>
      <c r="F3" s="61"/>
    </row>
    <row r="5" spans="1:22" x14ac:dyDescent="0.25">
      <c r="A5" s="22" t="s">
        <v>8</v>
      </c>
      <c r="B5" s="23">
        <f ca="1">TODAY()</f>
        <v>43422</v>
      </c>
    </row>
    <row r="7" spans="1:22" x14ac:dyDescent="0.25">
      <c r="C7" s="72" t="s">
        <v>35</v>
      </c>
      <c r="D7" s="72"/>
      <c r="E7" s="72" t="s">
        <v>28</v>
      </c>
      <c r="F7" s="72"/>
    </row>
    <row r="8" spans="1:22" ht="15.75" thickBot="1" x14ac:dyDescent="0.3">
      <c r="A8" s="21" t="s">
        <v>0</v>
      </c>
      <c r="B8" s="21" t="s">
        <v>25</v>
      </c>
      <c r="C8" s="21" t="s">
        <v>31</v>
      </c>
      <c r="D8" s="21" t="s">
        <v>32</v>
      </c>
      <c r="E8" s="21" t="s">
        <v>33</v>
      </c>
      <c r="F8" s="21" t="s">
        <v>34</v>
      </c>
    </row>
    <row r="9" spans="1:22" ht="15.75" thickTop="1" x14ac:dyDescent="0.25"/>
    <row r="10" spans="1:22" x14ac:dyDescent="0.25">
      <c r="A10" s="3" t="s">
        <v>38</v>
      </c>
      <c r="B10" s="3" t="s">
        <v>39</v>
      </c>
      <c r="C10" s="25">
        <f t="array" ref="C10">SUM(IF(CodigoD=CodigoB,1,0)*DEBE)</f>
        <v>0</v>
      </c>
      <c r="D10" s="25">
        <f t="array" ref="D10">SUM(IF(CodigoD=CodigoB,1,0)*HABER)</f>
        <v>0</v>
      </c>
      <c r="E10" s="25" t="str">
        <f>IF(C10&gt;D10,C10-D10,"")</f>
        <v/>
      </c>
      <c r="F10" s="25" t="str">
        <f>IF(C10&lt;D10,D10-C10,"")</f>
        <v/>
      </c>
      <c r="V10" t="str">
        <f>A10&amp;"                    "&amp;B10</f>
        <v>1.                    ACTIVO</v>
      </c>
    </row>
    <row r="11" spans="1:22" x14ac:dyDescent="0.25">
      <c r="A11" s="3" t="s">
        <v>40</v>
      </c>
      <c r="B11" s="3" t="s">
        <v>41</v>
      </c>
      <c r="C11" s="25">
        <f t="array" ref="C11">SUM(IF(CodigoD=CodigoB,1,0)*DEBE)</f>
        <v>0</v>
      </c>
      <c r="D11" s="25">
        <f t="array" ref="D11">SUM(IF(CodigoD=CodigoB,1,0)*HABER)</f>
        <v>0</v>
      </c>
      <c r="E11" s="25" t="str">
        <f t="shared" ref="E11:E75" si="0">IF(C11&gt;D11,C11-D11,"")</f>
        <v/>
      </c>
      <c r="F11" s="25" t="str">
        <f t="shared" ref="F11:F75" si="1">IF(C11&lt;D11,D11-C11,"")</f>
        <v/>
      </c>
      <c r="V11" t="str">
        <f t="shared" ref="V11:V74" si="2">A11&amp;"                    "&amp;B11</f>
        <v>1.1.                    ACTIVOS CIRCULANTES</v>
      </c>
    </row>
    <row r="12" spans="1:22" x14ac:dyDescent="0.25">
      <c r="A12" s="3" t="s">
        <v>42</v>
      </c>
      <c r="B12" s="3" t="s">
        <v>43</v>
      </c>
      <c r="C12" s="25">
        <f t="array" ref="C12">SUM(IF(CodigoD=CodigoB,1,0)*DEBE)</f>
        <v>0</v>
      </c>
      <c r="D12" s="25">
        <f t="array" ref="D12">SUM(IF(CodigoD=CodigoB,1,0)*HABER)</f>
        <v>0</v>
      </c>
      <c r="E12" s="25" t="str">
        <f t="shared" si="0"/>
        <v/>
      </c>
      <c r="F12" s="25" t="str">
        <f t="shared" si="1"/>
        <v/>
      </c>
      <c r="V12" t="str">
        <f t="shared" si="2"/>
        <v>1.1.1.                    ACTIVOS DISPONIBLES</v>
      </c>
    </row>
    <row r="13" spans="1:22" x14ac:dyDescent="0.25">
      <c r="A13" s="3" t="s">
        <v>44</v>
      </c>
      <c r="B13" s="3" t="s">
        <v>45</v>
      </c>
      <c r="C13" s="25">
        <f t="array" ref="C13">SUM(IF(CodigoD=CodigoB,1,0)*DEBE)</f>
        <v>0</v>
      </c>
      <c r="D13" s="25">
        <f t="array" ref="D13">SUM(IF(CodigoD=CodigoB,1,0)*HABER)</f>
        <v>0</v>
      </c>
      <c r="E13" s="25" t="str">
        <f t="shared" si="0"/>
        <v/>
      </c>
      <c r="F13" s="25" t="str">
        <f t="shared" si="1"/>
        <v/>
      </c>
      <c r="V13" t="str">
        <f t="shared" si="2"/>
        <v>1.1.1.1.                    CAJA</v>
      </c>
    </row>
    <row r="14" spans="1:22" x14ac:dyDescent="0.25">
      <c r="A14" s="3" t="s">
        <v>46</v>
      </c>
      <c r="B14" s="3" t="s">
        <v>47</v>
      </c>
      <c r="C14" s="25">
        <f t="array" ref="C14">SUM(IF(CodigoD=CodigoB,1,0)*DEBE)</f>
        <v>20000</v>
      </c>
      <c r="D14" s="25">
        <f t="array" ref="D14">SUM(IF(CodigoD=CodigoB,1,0)*HABER)</f>
        <v>0</v>
      </c>
      <c r="E14" s="25">
        <f t="shared" si="0"/>
        <v>20000</v>
      </c>
      <c r="F14" s="25" t="str">
        <f t="shared" si="1"/>
        <v/>
      </c>
      <c r="V14" t="str">
        <f t="shared" si="2"/>
        <v>1.1.1.1.001                    CAJA GENERAL</v>
      </c>
    </row>
    <row r="15" spans="1:22" x14ac:dyDescent="0.25">
      <c r="A15" s="3" t="s">
        <v>48</v>
      </c>
      <c r="B15" s="3" t="s">
        <v>49</v>
      </c>
      <c r="C15" s="25">
        <f t="array" ref="C15">SUM(IF(CodigoD=CodigoB,1,0)*DEBE)</f>
        <v>0</v>
      </c>
      <c r="D15" s="25">
        <f t="array" ref="D15">SUM(IF(CodigoD=CodigoB,1,0)*HABER)</f>
        <v>0</v>
      </c>
      <c r="E15" s="25" t="str">
        <f t="shared" si="0"/>
        <v/>
      </c>
      <c r="F15" s="25" t="str">
        <f t="shared" si="1"/>
        <v/>
      </c>
      <c r="V15" t="str">
        <f t="shared" si="2"/>
        <v>1.1.1.1.002                    CAJA CHICA</v>
      </c>
    </row>
    <row r="16" spans="1:22" x14ac:dyDescent="0.25">
      <c r="A16" s="3" t="s">
        <v>50</v>
      </c>
      <c r="B16" s="3" t="s">
        <v>51</v>
      </c>
      <c r="C16" s="25">
        <f t="array" ref="C16">SUM(IF(CodigoD=CodigoB,1,0)*DEBE)</f>
        <v>0</v>
      </c>
      <c r="D16" s="25">
        <f t="array" ref="D16">SUM(IF(CodigoD=CodigoB,1,0)*HABER)</f>
        <v>0</v>
      </c>
      <c r="E16" s="25" t="str">
        <f t="shared" si="0"/>
        <v/>
      </c>
      <c r="F16" s="25" t="str">
        <f t="shared" si="1"/>
        <v/>
      </c>
      <c r="V16" t="str">
        <f t="shared" si="2"/>
        <v>1.1.1.2.                    BANCOS</v>
      </c>
    </row>
    <row r="17" spans="1:22" x14ac:dyDescent="0.25">
      <c r="A17" s="3" t="s">
        <v>52</v>
      </c>
      <c r="B17" s="3" t="s">
        <v>53</v>
      </c>
      <c r="C17" s="25">
        <f t="array" ref="C17">SUM(IF(CodigoD=CodigoB,1,0)*DEBE)</f>
        <v>0</v>
      </c>
      <c r="D17" s="25">
        <f t="array" ref="D17">SUM(IF(CodigoD=CodigoB,1,0)*HABER)</f>
        <v>0</v>
      </c>
      <c r="E17" s="25" t="str">
        <f t="shared" si="0"/>
        <v/>
      </c>
      <c r="F17" s="25" t="str">
        <f t="shared" si="1"/>
        <v/>
      </c>
      <c r="V17" t="str">
        <f t="shared" si="2"/>
        <v>1.1.1.2.001                    EMPRESA X  CTA.CTE.#10012705215805</v>
      </c>
    </row>
    <row r="18" spans="1:22" x14ac:dyDescent="0.25">
      <c r="A18" s="3" t="s">
        <v>54</v>
      </c>
      <c r="B18" s="3" t="s">
        <v>55</v>
      </c>
      <c r="C18" s="25">
        <f t="array" ref="C18">SUM(IF(CodigoD=CodigoB,1,0)*DEBE)</f>
        <v>0</v>
      </c>
      <c r="D18" s="25">
        <f t="array" ref="D18">SUM(IF(CodigoD=CodigoB,1,0)*HABER)</f>
        <v>0</v>
      </c>
      <c r="E18" s="25" t="str">
        <f t="shared" ref="E18" si="3">IF(C18&gt;D18,C18-D18,"")</f>
        <v/>
      </c>
      <c r="F18" s="25" t="str">
        <f t="shared" ref="F18" si="4">IF(C18&lt;D18,D18-C18,"")</f>
        <v/>
      </c>
      <c r="V18" t="str">
        <f t="shared" si="2"/>
        <v>1.1.2.                    ACTIVOS EXIGIBLES</v>
      </c>
    </row>
    <row r="19" spans="1:22" x14ac:dyDescent="0.25">
      <c r="A19" s="3" t="s">
        <v>56</v>
      </c>
      <c r="B19" s="3" t="s">
        <v>57</v>
      </c>
      <c r="C19" s="25">
        <f t="array" ref="C19">SUM(IF(CodigoD=CodigoB,1,0)*DEBE)</f>
        <v>0</v>
      </c>
      <c r="D19" s="25">
        <f t="array" ref="D19">SUM(IF(CodigoD=CodigoB,1,0)*HABER)</f>
        <v>0</v>
      </c>
      <c r="E19" s="25" t="str">
        <f t="shared" si="0"/>
        <v/>
      </c>
      <c r="F19" s="25" t="str">
        <f t="shared" si="1"/>
        <v/>
      </c>
      <c r="V19" t="str">
        <f t="shared" si="2"/>
        <v>1.1.2.1.                    CUENTAS POR COBRAR</v>
      </c>
    </row>
    <row r="20" spans="1:22" x14ac:dyDescent="0.25">
      <c r="A20" s="3" t="s">
        <v>58</v>
      </c>
      <c r="B20" s="3" t="s">
        <v>59</v>
      </c>
      <c r="C20" s="25">
        <f t="array" ref="C20">SUM(IF(CodigoD=CodigoB,1,0)*DEBE)</f>
        <v>0</v>
      </c>
      <c r="D20" s="25">
        <f t="array" ref="D20">SUM(IF(CodigoD=CodigoB,1,0)*HABER)</f>
        <v>0</v>
      </c>
      <c r="E20" s="25" t="str">
        <f t="shared" si="0"/>
        <v/>
      </c>
      <c r="F20" s="25" t="str">
        <f t="shared" si="1"/>
        <v/>
      </c>
      <c r="V20" t="str">
        <f t="shared" si="2"/>
        <v>1.1.2.1.001                    CUENTAS POR COBRAR CLIENTES</v>
      </c>
    </row>
    <row r="21" spans="1:22" x14ac:dyDescent="0.25">
      <c r="A21" s="3" t="s">
        <v>60</v>
      </c>
      <c r="B21" s="3" t="s">
        <v>61</v>
      </c>
      <c r="C21" s="25">
        <f t="array" ref="C21">SUM(IF(CodigoD=CodigoB,1,0)*DEBE)</f>
        <v>0</v>
      </c>
      <c r="D21" s="25">
        <f t="array" ref="D21">SUM(IF(CodigoD=CodigoB,1,0)*HABER)</f>
        <v>0</v>
      </c>
      <c r="E21" s="25" t="str">
        <f t="shared" si="0"/>
        <v/>
      </c>
      <c r="F21" s="25" t="str">
        <f t="shared" si="1"/>
        <v/>
      </c>
      <c r="V21" t="str">
        <f t="shared" si="2"/>
        <v>1.1.2.1.002                    CUENTAS POR COBRAR EMPLEADOS</v>
      </c>
    </row>
    <row r="22" spans="1:22" x14ac:dyDescent="0.25">
      <c r="A22" s="3" t="s">
        <v>62</v>
      </c>
      <c r="B22" s="3" t="s">
        <v>63</v>
      </c>
      <c r="C22" s="25">
        <f t="array" ref="C22">SUM(IF(CodigoD=CodigoB,1,0)*DEBE)</f>
        <v>0</v>
      </c>
      <c r="D22" s="25">
        <f t="array" ref="D22">SUM(IF(CodigoD=CodigoB,1,0)*HABER)</f>
        <v>0</v>
      </c>
      <c r="E22" s="25" t="str">
        <f t="shared" si="0"/>
        <v/>
      </c>
      <c r="F22" s="25" t="str">
        <f t="shared" si="1"/>
        <v/>
      </c>
      <c r="V22" t="str">
        <f t="shared" si="2"/>
        <v>1.1.2.1.003                    CUENTAS POR COBRAR OTROS</v>
      </c>
    </row>
    <row r="23" spans="1:22" x14ac:dyDescent="0.25">
      <c r="A23" s="3" t="s">
        <v>64</v>
      </c>
      <c r="B23" s="3" t="s">
        <v>65</v>
      </c>
      <c r="C23" s="25">
        <f t="array" ref="C23">SUM(IF(CodigoD=CodigoB,1,0)*DEBE)</f>
        <v>0</v>
      </c>
      <c r="D23" s="25">
        <f t="array" ref="D23">SUM(IF(CodigoD=CodigoB,1,0)*HABER)</f>
        <v>0</v>
      </c>
      <c r="E23" s="25" t="str">
        <f t="shared" si="0"/>
        <v/>
      </c>
      <c r="F23" s="25" t="str">
        <f t="shared" si="1"/>
        <v/>
      </c>
      <c r="V23" t="str">
        <f t="shared" si="2"/>
        <v>1.1.2.1.004                    ANTICIPO A JUSTIFICAR</v>
      </c>
    </row>
    <row r="24" spans="1:22" x14ac:dyDescent="0.25">
      <c r="A24" s="3" t="s">
        <v>66</v>
      </c>
      <c r="B24" s="3" t="s">
        <v>67</v>
      </c>
      <c r="C24" s="25">
        <f t="array" ref="C24">SUM(IF(CodigoD=CodigoB,1,0)*DEBE)</f>
        <v>0</v>
      </c>
      <c r="D24" s="25">
        <f t="array" ref="D24">SUM(IF(CodigoD=CodigoB,1,0)*HABER)</f>
        <v>0</v>
      </c>
      <c r="E24" s="25" t="str">
        <f t="shared" si="0"/>
        <v/>
      </c>
      <c r="F24" s="25" t="str">
        <f t="shared" si="1"/>
        <v/>
      </c>
      <c r="V24" t="str">
        <f t="shared" si="2"/>
        <v>1.1.3.                    ACTIVOS REALIZABLES</v>
      </c>
    </row>
    <row r="25" spans="1:22" x14ac:dyDescent="0.25">
      <c r="A25" s="3" t="s">
        <v>68</v>
      </c>
      <c r="B25" s="3" t="s">
        <v>69</v>
      </c>
      <c r="C25" s="25">
        <f t="array" ref="C25">SUM(IF(CodigoD=CodigoB,1,0)*DEBE)</f>
        <v>0</v>
      </c>
      <c r="D25" s="25">
        <f t="array" ref="D25">SUM(IF(CodigoD=CodigoB,1,0)*HABER)</f>
        <v>0</v>
      </c>
      <c r="E25" s="25" t="str">
        <f t="shared" si="0"/>
        <v/>
      </c>
      <c r="F25" s="25" t="str">
        <f t="shared" si="1"/>
        <v/>
      </c>
      <c r="V25" t="str">
        <f t="shared" si="2"/>
        <v>1.1.3.1.                    INVENTARIO DE MATERIALES</v>
      </c>
    </row>
    <row r="26" spans="1:22" x14ac:dyDescent="0.25">
      <c r="A26" s="3" t="s">
        <v>70</v>
      </c>
      <c r="B26" s="3" t="s">
        <v>71</v>
      </c>
      <c r="C26" s="25">
        <f t="array" ref="C26">SUM(IF(CodigoD=CodigoB,1,0)*DEBE)</f>
        <v>0</v>
      </c>
      <c r="D26" s="25">
        <f t="array" ref="D26">SUM(IF(CodigoD=CodigoB,1,0)*HABER)</f>
        <v>0</v>
      </c>
      <c r="E26" s="25" t="str">
        <f t="shared" si="0"/>
        <v/>
      </c>
      <c r="F26" s="25" t="str">
        <f t="shared" si="1"/>
        <v/>
      </c>
      <c r="V26" t="str">
        <f t="shared" si="2"/>
        <v>1.1.3.1.001                    INV. DE ACCESORIOS</v>
      </c>
    </row>
    <row r="27" spans="1:22" x14ac:dyDescent="0.25">
      <c r="A27" s="3" t="s">
        <v>72</v>
      </c>
      <c r="B27" s="3" t="s">
        <v>73</v>
      </c>
      <c r="C27" s="25">
        <f t="array" ref="C27">SUM(IF(CodigoD=CodigoB,1,0)*DEBE)</f>
        <v>0</v>
      </c>
      <c r="D27" s="25">
        <f t="array" ref="D27">SUM(IF(CodigoD=CodigoB,1,0)*HABER)</f>
        <v>0</v>
      </c>
      <c r="E27" s="25" t="str">
        <f t="shared" si="0"/>
        <v/>
      </c>
      <c r="F27" s="25" t="str">
        <f t="shared" si="1"/>
        <v/>
      </c>
      <c r="V27" t="str">
        <f t="shared" si="2"/>
        <v>1.1.3.1.002                    INV. DE PAPERIA Y UTILES  DE OFICINA</v>
      </c>
    </row>
    <row r="28" spans="1:22" x14ac:dyDescent="0.25">
      <c r="A28" s="3" t="s">
        <v>74</v>
      </c>
      <c r="B28" s="3" t="s">
        <v>75</v>
      </c>
      <c r="C28" s="25">
        <f t="array" ref="C28">SUM(IF(CodigoD=CodigoB,1,0)*DEBE)</f>
        <v>0</v>
      </c>
      <c r="D28" s="25">
        <f t="array" ref="D28">SUM(IF(CodigoD=CodigoB,1,0)*HABER)</f>
        <v>0</v>
      </c>
      <c r="E28" s="25" t="str">
        <f t="shared" si="0"/>
        <v/>
      </c>
      <c r="F28" s="25" t="str">
        <f t="shared" si="1"/>
        <v/>
      </c>
      <c r="V28" t="str">
        <f t="shared" si="2"/>
        <v>1.1.3.1.003                    INV. DE MATERIALES Y LIMPIEZA</v>
      </c>
    </row>
    <row r="29" spans="1:22" x14ac:dyDescent="0.25">
      <c r="A29" s="3" t="s">
        <v>76</v>
      </c>
      <c r="B29" s="3" t="s">
        <v>77</v>
      </c>
      <c r="C29" s="25">
        <f t="array" ref="C29">SUM(IF(CodigoD=CodigoB,1,0)*DEBE)</f>
        <v>0</v>
      </c>
      <c r="D29" s="25">
        <f t="array" ref="D29">SUM(IF(CodigoD=CodigoB,1,0)*HABER)</f>
        <v>0</v>
      </c>
      <c r="E29" s="25" t="str">
        <f t="shared" si="0"/>
        <v/>
      </c>
      <c r="F29" s="25" t="str">
        <f t="shared" si="1"/>
        <v/>
      </c>
      <c r="V29" t="str">
        <f t="shared" si="2"/>
        <v>1.1.3.2.                    INVENTARIO DE MERCADERIAS</v>
      </c>
    </row>
    <row r="30" spans="1:22" x14ac:dyDescent="0.25">
      <c r="A30" s="3" t="s">
        <v>78</v>
      </c>
      <c r="B30" s="3" t="s">
        <v>79</v>
      </c>
      <c r="C30" s="25">
        <f t="array" ref="C30">SUM(IF(CodigoD=CodigoB,1,0)*DEBE)</f>
        <v>0</v>
      </c>
      <c r="D30" s="25">
        <f t="array" ref="D30">SUM(IF(CodigoD=CodigoB,1,0)*HABER)</f>
        <v>0</v>
      </c>
      <c r="E30" s="25" t="str">
        <f t="shared" si="0"/>
        <v/>
      </c>
      <c r="F30" s="25" t="str">
        <f t="shared" si="1"/>
        <v/>
      </c>
      <c r="V30" t="str">
        <f t="shared" si="2"/>
        <v>1.1.3.2.001                    GRANOS BASICOS</v>
      </c>
    </row>
    <row r="31" spans="1:22" x14ac:dyDescent="0.25">
      <c r="A31" s="3" t="s">
        <v>80</v>
      </c>
      <c r="B31" s="3" t="s">
        <v>81</v>
      </c>
      <c r="C31" s="25">
        <f t="array" ref="C31">SUM(IF(CodigoD=CodigoB,1,0)*DEBE)</f>
        <v>0</v>
      </c>
      <c r="D31" s="25">
        <f t="array" ref="D31">SUM(IF(CodigoD=CodigoB,1,0)*HABER)</f>
        <v>0</v>
      </c>
      <c r="E31" s="25" t="str">
        <f t="shared" si="0"/>
        <v/>
      </c>
      <c r="F31" s="25" t="str">
        <f t="shared" si="1"/>
        <v/>
      </c>
      <c r="V31" t="str">
        <f t="shared" si="2"/>
        <v>1.1.4.                    OTROS ACTIVOS CIRCULANTES</v>
      </c>
    </row>
    <row r="32" spans="1:22" x14ac:dyDescent="0.25">
      <c r="A32" s="3" t="s">
        <v>82</v>
      </c>
      <c r="B32" s="3" t="s">
        <v>83</v>
      </c>
      <c r="C32" s="25">
        <f t="array" ref="C32">SUM(IF(CodigoD=CodigoB,1,0)*DEBE)</f>
        <v>0</v>
      </c>
      <c r="D32" s="25">
        <f t="array" ref="D32">SUM(IF(CodigoD=CodigoB,1,0)*HABER)</f>
        <v>0</v>
      </c>
      <c r="E32" s="25" t="str">
        <f t="shared" si="0"/>
        <v/>
      </c>
      <c r="F32" s="25" t="str">
        <f t="shared" si="1"/>
        <v/>
      </c>
      <c r="V32" t="str">
        <f t="shared" si="2"/>
        <v>1.1.4.1.                    IMPUESTOS ANTICIPADOS Y RETENIDOS</v>
      </c>
    </row>
    <row r="33" spans="1:22" x14ac:dyDescent="0.25">
      <c r="A33" s="3" t="s">
        <v>84</v>
      </c>
      <c r="B33" s="3" t="s">
        <v>85</v>
      </c>
      <c r="C33" s="25">
        <f t="array" ref="C33">SUM(IF(CodigoD=CodigoB,1,0)*DEBE)</f>
        <v>0</v>
      </c>
      <c r="D33" s="25">
        <f t="array" ref="D33">SUM(IF(CodigoD=CodigoB,1,0)*HABER)</f>
        <v>0</v>
      </c>
      <c r="E33" s="25" t="str">
        <f t="shared" si="0"/>
        <v/>
      </c>
      <c r="F33" s="25" t="str">
        <f t="shared" si="1"/>
        <v/>
      </c>
      <c r="V33" t="str">
        <f t="shared" si="2"/>
        <v>1.1.4.1.001                    IVA CREDITO TRIBUNAL</v>
      </c>
    </row>
    <row r="34" spans="1:22" x14ac:dyDescent="0.25">
      <c r="A34" s="3" t="s">
        <v>86</v>
      </c>
      <c r="B34" s="3" t="s">
        <v>87</v>
      </c>
      <c r="C34" s="25">
        <f t="array" ref="C34">SUM(IF(CodigoD=CodigoB,1,0)*DEBE)</f>
        <v>0</v>
      </c>
      <c r="D34" s="25">
        <f t="array" ref="D34">SUM(IF(CodigoD=CodigoB,1,0)*HABER)</f>
        <v>0</v>
      </c>
      <c r="E34" s="25" t="str">
        <f t="shared" si="0"/>
        <v/>
      </c>
      <c r="F34" s="25" t="str">
        <f t="shared" si="1"/>
        <v/>
      </c>
      <c r="V34" t="str">
        <f t="shared" si="2"/>
        <v>1.1.4.1.002                    ANTICIPO IMPUESTO A LA RENTA</v>
      </c>
    </row>
    <row r="35" spans="1:22" x14ac:dyDescent="0.25">
      <c r="A35" s="3" t="s">
        <v>88</v>
      </c>
      <c r="B35" s="3" t="s">
        <v>89</v>
      </c>
      <c r="C35" s="25">
        <f t="array" ref="C35">SUM(IF(CodigoD=CodigoB,1,0)*DEBE)</f>
        <v>0</v>
      </c>
      <c r="D35" s="25">
        <f t="array" ref="D35">SUM(IF(CodigoD=CodigoB,1,0)*HABER)</f>
        <v>0</v>
      </c>
      <c r="E35" s="25" t="str">
        <f t="shared" si="0"/>
        <v/>
      </c>
      <c r="F35" s="25" t="str">
        <f t="shared" si="1"/>
        <v/>
      </c>
      <c r="V35" t="str">
        <f t="shared" si="2"/>
        <v>1.1.4.1.003                    ANTICIPO RETENCION EN LA FUENTE</v>
      </c>
    </row>
    <row r="36" spans="1:22" x14ac:dyDescent="0.25">
      <c r="A36" s="3" t="s">
        <v>90</v>
      </c>
      <c r="B36" s="3" t="s">
        <v>91</v>
      </c>
      <c r="C36" s="25">
        <f t="array" ref="C36">SUM(IF(CodigoD=CodigoB,1,0)*DEBE)</f>
        <v>0</v>
      </c>
      <c r="D36" s="25">
        <f t="array" ref="D36">SUM(IF(CodigoD=CodigoB,1,0)*HABER)</f>
        <v>0</v>
      </c>
      <c r="E36" s="25" t="str">
        <f t="shared" si="0"/>
        <v/>
      </c>
      <c r="F36" s="25" t="str">
        <f t="shared" si="1"/>
        <v/>
      </c>
      <c r="V36" t="str">
        <f t="shared" si="2"/>
        <v>1.2.                    ACTIVOS FIJOS</v>
      </c>
    </row>
    <row r="37" spans="1:22" x14ac:dyDescent="0.25">
      <c r="A37" s="3" t="s">
        <v>92</v>
      </c>
      <c r="B37" s="3" t="s">
        <v>93</v>
      </c>
      <c r="C37" s="25">
        <f t="array" ref="C37">SUM(IF(CodigoD=CodigoB,1,0)*DEBE)</f>
        <v>0</v>
      </c>
      <c r="D37" s="25">
        <f t="array" ref="D37">SUM(IF(CodigoD=CodigoB,1,0)*HABER)</f>
        <v>0</v>
      </c>
      <c r="E37" s="25" t="str">
        <f t="shared" si="0"/>
        <v/>
      </c>
      <c r="F37" s="25" t="str">
        <f t="shared" si="1"/>
        <v/>
      </c>
      <c r="V37" t="str">
        <f t="shared" si="2"/>
        <v>1.2.1.                    ACTIVOS TANGIBLES</v>
      </c>
    </row>
    <row r="38" spans="1:22" x14ac:dyDescent="0.25">
      <c r="A38" s="3" t="s">
        <v>94</v>
      </c>
      <c r="B38" s="3" t="s">
        <v>95</v>
      </c>
      <c r="C38" s="25">
        <f t="array" ref="C38">SUM(IF(CodigoD=CodigoB,1,0)*DEBE)</f>
        <v>0</v>
      </c>
      <c r="D38" s="25">
        <f t="array" ref="D38">SUM(IF(CodigoD=CodigoB,1,0)*HABER)</f>
        <v>0</v>
      </c>
      <c r="E38" s="25" t="str">
        <f t="shared" si="0"/>
        <v/>
      </c>
      <c r="F38" s="25" t="str">
        <f t="shared" si="1"/>
        <v/>
      </c>
      <c r="V38" t="str">
        <f t="shared" si="2"/>
        <v>1.2.1.1.                    ACTIVOS DEPRECIABLES</v>
      </c>
    </row>
    <row r="39" spans="1:22" x14ac:dyDescent="0.25">
      <c r="A39" s="3" t="s">
        <v>96</v>
      </c>
      <c r="B39" s="3" t="s">
        <v>97</v>
      </c>
      <c r="C39" s="25">
        <f t="array" ref="C39">SUM(IF(CodigoD=CodigoB,1,0)*DEBE)</f>
        <v>0</v>
      </c>
      <c r="D39" s="25">
        <f t="array" ref="D39">SUM(IF(CodigoD=CodigoB,1,0)*HABER)</f>
        <v>0</v>
      </c>
      <c r="E39" s="25" t="str">
        <f t="shared" si="0"/>
        <v/>
      </c>
      <c r="F39" s="25" t="str">
        <f t="shared" si="1"/>
        <v/>
      </c>
      <c r="V39" t="str">
        <f t="shared" si="2"/>
        <v>1.2.1.1.001                    INMUEBLES</v>
      </c>
    </row>
    <row r="40" spans="1:22" x14ac:dyDescent="0.25">
      <c r="A40" s="3" t="s">
        <v>98</v>
      </c>
      <c r="B40" s="3" t="s">
        <v>99</v>
      </c>
      <c r="C40" s="25">
        <f t="array" ref="C40">SUM(IF(CodigoD=CodigoB,1,0)*DEBE)</f>
        <v>0</v>
      </c>
      <c r="D40" s="25">
        <f t="array" ref="D40">SUM(IF(CodigoD=CodigoB,1,0)*HABER)</f>
        <v>0</v>
      </c>
      <c r="E40" s="25" t="str">
        <f t="shared" si="0"/>
        <v/>
      </c>
      <c r="F40" s="25" t="str">
        <f t="shared" si="1"/>
        <v/>
      </c>
      <c r="V40" t="str">
        <f t="shared" si="2"/>
        <v>1.2.1.1.002                    INSTALACIONES</v>
      </c>
    </row>
    <row r="41" spans="1:22" x14ac:dyDescent="0.25">
      <c r="A41" s="3" t="s">
        <v>100</v>
      </c>
      <c r="B41" s="3" t="s">
        <v>101</v>
      </c>
      <c r="C41" s="25">
        <f t="array" ref="C41">SUM(IF(CodigoD=CodigoB,1,0)*DEBE)</f>
        <v>0</v>
      </c>
      <c r="D41" s="25">
        <f t="array" ref="D41">SUM(IF(CodigoD=CodigoB,1,0)*HABER)</f>
        <v>0</v>
      </c>
      <c r="E41" s="25" t="str">
        <f t="shared" si="0"/>
        <v/>
      </c>
      <c r="F41" s="25" t="str">
        <f t="shared" si="1"/>
        <v/>
      </c>
      <c r="V41" t="str">
        <f t="shared" si="2"/>
        <v>1.2.1.2.                    ACTIVOS NO DEPRECIABLES</v>
      </c>
    </row>
    <row r="42" spans="1:22" x14ac:dyDescent="0.25">
      <c r="A42" s="3" t="s">
        <v>102</v>
      </c>
      <c r="B42" s="3" t="s">
        <v>103</v>
      </c>
      <c r="C42" s="25">
        <f t="array" ref="C42">SUM(IF(CodigoD=CodigoB,1,0)*DEBE)</f>
        <v>0</v>
      </c>
      <c r="D42" s="25">
        <f t="array" ref="D42">SUM(IF(CodigoD=CodigoB,1,0)*HABER)</f>
        <v>0</v>
      </c>
      <c r="E42" s="25" t="str">
        <f t="shared" si="0"/>
        <v/>
      </c>
      <c r="F42" s="25" t="str">
        <f t="shared" si="1"/>
        <v/>
      </c>
      <c r="V42" t="str">
        <f t="shared" si="2"/>
        <v>1.2.1.2.001                    TERRENO # 1</v>
      </c>
    </row>
    <row r="43" spans="1:22" x14ac:dyDescent="0.25">
      <c r="A43" s="3" t="s">
        <v>104</v>
      </c>
      <c r="B43" s="3" t="s">
        <v>105</v>
      </c>
      <c r="C43" s="25">
        <f t="array" ref="C43">SUM(IF(CodigoD=CodigoB,1,0)*DEBE)</f>
        <v>0</v>
      </c>
      <c r="D43" s="25">
        <f t="array" ref="D43">SUM(IF(CodigoD=CodigoB,1,0)*HABER)</f>
        <v>0</v>
      </c>
      <c r="E43" s="25" t="str">
        <f t="shared" si="0"/>
        <v/>
      </c>
      <c r="F43" s="25" t="str">
        <f t="shared" si="1"/>
        <v/>
      </c>
      <c r="V43" t="str">
        <f t="shared" si="2"/>
        <v>1.2.1.3.                    DEPRECIACION ACUMULDA</v>
      </c>
    </row>
    <row r="44" spans="1:22" x14ac:dyDescent="0.25">
      <c r="A44" s="3" t="s">
        <v>106</v>
      </c>
      <c r="B44" s="3" t="s">
        <v>107</v>
      </c>
      <c r="C44" s="25">
        <f t="array" ref="C44">SUM(IF(CodigoD=CodigoB,1,0)*DEBE)</f>
        <v>0</v>
      </c>
      <c r="D44" s="25">
        <f t="array" ref="D44">SUM(IF(CodigoD=CodigoB,1,0)*HABER)</f>
        <v>0</v>
      </c>
      <c r="E44" s="25" t="str">
        <f t="shared" si="0"/>
        <v/>
      </c>
      <c r="F44" s="25" t="str">
        <f t="shared" si="1"/>
        <v/>
      </c>
      <c r="V44" t="str">
        <f t="shared" si="2"/>
        <v>1.2.1.3.001                    INMUEBLES DEP</v>
      </c>
    </row>
    <row r="45" spans="1:22" x14ac:dyDescent="0.25">
      <c r="A45" s="3" t="s">
        <v>108</v>
      </c>
      <c r="B45" s="3" t="s">
        <v>109</v>
      </c>
      <c r="C45" s="25">
        <f t="array" ref="C45">SUM(IF(CodigoD=CodigoB,1,0)*DEBE)</f>
        <v>0</v>
      </c>
      <c r="D45" s="25">
        <f t="array" ref="D45">SUM(IF(CodigoD=CodigoB,1,0)*HABER)</f>
        <v>0</v>
      </c>
      <c r="E45" s="25" t="str">
        <f t="shared" si="0"/>
        <v/>
      </c>
      <c r="F45" s="25" t="str">
        <f t="shared" si="1"/>
        <v/>
      </c>
      <c r="V45" t="str">
        <f t="shared" si="2"/>
        <v>1.2.1.3.002                    INSTALACIONES DEP</v>
      </c>
    </row>
    <row r="46" spans="1:22" x14ac:dyDescent="0.25">
      <c r="A46" s="3" t="s">
        <v>110</v>
      </c>
      <c r="B46" s="3" t="s">
        <v>111</v>
      </c>
      <c r="C46" s="25">
        <f t="array" ref="C46">SUM(IF(CodigoD=CodigoB,1,0)*DEBE)</f>
        <v>0</v>
      </c>
      <c r="D46" s="25">
        <f t="array" ref="D46">SUM(IF(CodigoD=CodigoB,1,0)*HABER)</f>
        <v>0</v>
      </c>
      <c r="E46" s="25" t="str">
        <f t="shared" si="0"/>
        <v/>
      </c>
      <c r="F46" s="25" t="str">
        <f t="shared" si="1"/>
        <v/>
      </c>
      <c r="V46" t="str">
        <f t="shared" si="2"/>
        <v>1.2.2.                    ACTIVOS INTANGIBLES</v>
      </c>
    </row>
    <row r="47" spans="1:22" x14ac:dyDescent="0.25">
      <c r="A47" s="3" t="s">
        <v>112</v>
      </c>
      <c r="B47" s="3" t="s">
        <v>113</v>
      </c>
      <c r="C47" s="25">
        <f t="array" ref="C47">SUM(IF(CodigoD=CodigoB,1,0)*DEBE)</f>
        <v>0</v>
      </c>
      <c r="D47" s="25">
        <f t="array" ref="D47">SUM(IF(CodigoD=CodigoB,1,0)*HABER)</f>
        <v>0</v>
      </c>
      <c r="E47" s="25" t="str">
        <f t="shared" si="0"/>
        <v/>
      </c>
      <c r="F47" s="25" t="str">
        <f t="shared" si="1"/>
        <v/>
      </c>
      <c r="V47" t="str">
        <f t="shared" si="2"/>
        <v>1.2.2.1.                    MARCAS</v>
      </c>
    </row>
    <row r="48" spans="1:22" x14ac:dyDescent="0.25">
      <c r="A48" s="3" t="s">
        <v>114</v>
      </c>
      <c r="B48" s="3" t="s">
        <v>115</v>
      </c>
      <c r="C48" s="25">
        <f t="array" ref="C48">SUM(IF(CodigoD=CodigoB,1,0)*DEBE)</f>
        <v>0</v>
      </c>
      <c r="D48" s="25">
        <f t="array" ref="D48">SUM(IF(CodigoD=CodigoB,1,0)*HABER)</f>
        <v>0</v>
      </c>
      <c r="E48" s="25" t="str">
        <f t="shared" si="0"/>
        <v/>
      </c>
      <c r="F48" s="25" t="str">
        <f t="shared" si="1"/>
        <v/>
      </c>
      <c r="V48" t="str">
        <f t="shared" si="2"/>
        <v>1.2.2.1.001                    SERVICIO DE EMPRESA</v>
      </c>
    </row>
    <row r="49" spans="1:22" x14ac:dyDescent="0.25">
      <c r="A49" s="3" t="s">
        <v>116</v>
      </c>
      <c r="B49" s="3" t="s">
        <v>117</v>
      </c>
      <c r="C49" s="25">
        <f t="array" ref="C49">SUM(IF(CodigoD=CodigoB,1,0)*DEBE)</f>
        <v>0</v>
      </c>
      <c r="D49" s="25">
        <f t="array" ref="D49">SUM(IF(CodigoD=CodigoB,1,0)*HABER)</f>
        <v>0</v>
      </c>
      <c r="E49" s="25" t="str">
        <f t="shared" si="0"/>
        <v/>
      </c>
      <c r="F49" s="25" t="str">
        <f t="shared" si="1"/>
        <v/>
      </c>
      <c r="V49" t="str">
        <f t="shared" si="2"/>
        <v>1.2.2.1.002                    MARCA DE PRODUCTO</v>
      </c>
    </row>
    <row r="50" spans="1:22" x14ac:dyDescent="0.25">
      <c r="A50" s="3" t="s">
        <v>118</v>
      </c>
      <c r="B50" s="3" t="s">
        <v>119</v>
      </c>
      <c r="C50" s="25">
        <f t="array" ref="C50">SUM(IF(CodigoD=CodigoB,1,0)*DEBE)</f>
        <v>0</v>
      </c>
      <c r="D50" s="25">
        <f t="array" ref="D50">SUM(IF(CodigoD=CodigoB,1,0)*HABER)</f>
        <v>0</v>
      </c>
      <c r="E50" s="25" t="str">
        <f t="shared" si="0"/>
        <v/>
      </c>
      <c r="F50" s="25" t="str">
        <f t="shared" si="1"/>
        <v/>
      </c>
      <c r="V50" t="str">
        <f t="shared" si="2"/>
        <v>1.2.2.2.                    SOFTWARE</v>
      </c>
    </row>
    <row r="51" spans="1:22" x14ac:dyDescent="0.25">
      <c r="A51" s="3" t="s">
        <v>120</v>
      </c>
      <c r="B51" s="3" t="s">
        <v>121</v>
      </c>
      <c r="C51" s="25">
        <f t="array" ref="C51">SUM(IF(CodigoD=CodigoB,1,0)*DEBE)</f>
        <v>0</v>
      </c>
      <c r="D51" s="25">
        <f t="array" ref="D51">SUM(IF(CodigoD=CodigoB,1,0)*HABER)</f>
        <v>0</v>
      </c>
      <c r="E51" s="25" t="str">
        <f t="shared" si="0"/>
        <v/>
      </c>
      <c r="F51" s="25" t="str">
        <f t="shared" si="1"/>
        <v/>
      </c>
      <c r="V51" t="str">
        <f t="shared" si="2"/>
        <v>1.2.2.2.001                    SOFTWARE CONTABLE</v>
      </c>
    </row>
    <row r="52" spans="1:22" x14ac:dyDescent="0.25">
      <c r="A52" s="3" t="s">
        <v>122</v>
      </c>
      <c r="B52" s="3" t="s">
        <v>123</v>
      </c>
      <c r="C52" s="25">
        <f t="array" ref="C52">SUM(IF(CodigoD=CodigoB,1,0)*DEBE)</f>
        <v>0</v>
      </c>
      <c r="D52" s="25">
        <f t="array" ref="D52">SUM(IF(CodigoD=CodigoB,1,0)*HABER)</f>
        <v>0</v>
      </c>
      <c r="E52" s="25" t="str">
        <f t="shared" si="0"/>
        <v/>
      </c>
      <c r="F52" s="25" t="str">
        <f t="shared" si="1"/>
        <v/>
      </c>
      <c r="V52" t="str">
        <f t="shared" si="2"/>
        <v>1.3.                    OTROS ACTIVOS</v>
      </c>
    </row>
    <row r="53" spans="1:22" x14ac:dyDescent="0.25">
      <c r="A53" s="3" t="s">
        <v>124</v>
      </c>
      <c r="B53" s="3" t="s">
        <v>125</v>
      </c>
      <c r="C53" s="25">
        <f t="array" ref="C53">SUM(IF(CodigoD=CodigoB,1,0)*DEBE)</f>
        <v>0</v>
      </c>
      <c r="D53" s="25">
        <f t="array" ref="D53">SUM(IF(CodigoD=CodigoB,1,0)*HABER)</f>
        <v>0</v>
      </c>
      <c r="E53" s="25" t="str">
        <f t="shared" si="0"/>
        <v/>
      </c>
      <c r="F53" s="25" t="str">
        <f t="shared" si="1"/>
        <v/>
      </c>
      <c r="V53" t="str">
        <f t="shared" si="2"/>
        <v>1.3.1.                    ACTIVOS DIFERIDOS</v>
      </c>
    </row>
    <row r="54" spans="1:22" x14ac:dyDescent="0.25">
      <c r="A54" s="3" t="s">
        <v>126</v>
      </c>
      <c r="B54" s="3" t="s">
        <v>127</v>
      </c>
      <c r="C54" s="25">
        <f t="array" ref="C54">SUM(IF(CodigoD=CodigoB,1,0)*DEBE)</f>
        <v>0</v>
      </c>
      <c r="D54" s="25">
        <f t="array" ref="D54">SUM(IF(CodigoD=CodigoB,1,0)*HABER)</f>
        <v>0</v>
      </c>
      <c r="E54" s="25" t="str">
        <f t="shared" si="0"/>
        <v/>
      </c>
      <c r="F54" s="25" t="str">
        <f t="shared" si="1"/>
        <v/>
      </c>
      <c r="V54" t="str">
        <f t="shared" si="2"/>
        <v>1.3.1.1.                    GASTOS DE CONSTITUCION</v>
      </c>
    </row>
    <row r="55" spans="1:22" x14ac:dyDescent="0.25">
      <c r="A55" s="3" t="s">
        <v>128</v>
      </c>
      <c r="B55" s="3" t="s">
        <v>127</v>
      </c>
      <c r="C55" s="25">
        <f t="array" ref="C55">SUM(IF(CodigoD=CodigoB,1,0)*DEBE)</f>
        <v>0</v>
      </c>
      <c r="D55" s="25">
        <f t="array" ref="D55">SUM(IF(CodigoD=CodigoB,1,0)*HABER)</f>
        <v>0</v>
      </c>
      <c r="E55" s="25" t="str">
        <f t="shared" si="0"/>
        <v/>
      </c>
      <c r="F55" s="25" t="str">
        <f t="shared" si="1"/>
        <v/>
      </c>
      <c r="V55" t="str">
        <f t="shared" si="2"/>
        <v>1.3.1.1.001                    GASTOS DE CONSTITUCION</v>
      </c>
    </row>
    <row r="56" spans="1:22" x14ac:dyDescent="0.25">
      <c r="A56" s="3" t="s">
        <v>129</v>
      </c>
      <c r="B56" s="3" t="s">
        <v>130</v>
      </c>
      <c r="C56" s="25">
        <f t="array" ref="C56">SUM(IF(CodigoD=CodigoB,1,0)*DEBE)</f>
        <v>0</v>
      </c>
      <c r="D56" s="25">
        <f t="array" ref="D56">SUM(IF(CodigoD=CodigoB,1,0)*HABER)</f>
        <v>0</v>
      </c>
      <c r="E56" s="25" t="str">
        <f t="shared" si="0"/>
        <v/>
      </c>
      <c r="F56" s="25" t="str">
        <f t="shared" si="1"/>
        <v/>
      </c>
      <c r="V56" t="str">
        <f t="shared" si="2"/>
        <v>1.3.1.2.                    GASTOS DE CONSTRUCCION</v>
      </c>
    </row>
    <row r="57" spans="1:22" x14ac:dyDescent="0.25">
      <c r="A57" s="3" t="s">
        <v>131</v>
      </c>
      <c r="B57" s="3" t="s">
        <v>132</v>
      </c>
      <c r="C57" s="25">
        <f t="array" ref="C57">SUM(IF(CodigoD=CodigoB,1,0)*DEBE)</f>
        <v>0</v>
      </c>
      <c r="D57" s="25">
        <f t="array" ref="D57">SUM(IF(CodigoD=CodigoB,1,0)*HABER)</f>
        <v>0</v>
      </c>
      <c r="E57" s="25" t="str">
        <f t="shared" si="0"/>
        <v/>
      </c>
      <c r="F57" s="25" t="str">
        <f t="shared" si="1"/>
        <v/>
      </c>
      <c r="V57" t="str">
        <f t="shared" si="2"/>
        <v>1.3.2.                    OTROS ACTIVOS VARIOS</v>
      </c>
    </row>
    <row r="58" spans="1:22" x14ac:dyDescent="0.25">
      <c r="A58" s="3" t="s">
        <v>133</v>
      </c>
      <c r="B58" s="3" t="s">
        <v>134</v>
      </c>
      <c r="C58" s="25">
        <f t="array" ref="C58">SUM(IF(CodigoD=CodigoB,1,0)*DEBE)</f>
        <v>0</v>
      </c>
      <c r="D58" s="25">
        <f t="array" ref="D58">SUM(IF(CodigoD=CodigoB,1,0)*HABER)</f>
        <v>0</v>
      </c>
      <c r="E58" s="25" t="str">
        <f t="shared" si="0"/>
        <v/>
      </c>
      <c r="F58" s="25" t="str">
        <f t="shared" si="1"/>
        <v/>
      </c>
      <c r="V58" t="str">
        <f t="shared" si="2"/>
        <v>1.3.2.1.                    DEPOSITOD ENTREGADO EN GARANTIA</v>
      </c>
    </row>
    <row r="59" spans="1:22" x14ac:dyDescent="0.25">
      <c r="A59" s="3" t="s">
        <v>135</v>
      </c>
      <c r="B59" s="3" t="s">
        <v>136</v>
      </c>
      <c r="C59" s="25">
        <f t="array" ref="C59">SUM(IF(CodigoD=CodigoB,1,0)*DEBE)</f>
        <v>0</v>
      </c>
      <c r="D59" s="25">
        <f t="array" ref="D59">SUM(IF(CodigoD=CodigoB,1,0)*HABER)</f>
        <v>0</v>
      </c>
      <c r="E59" s="25" t="str">
        <f t="shared" si="0"/>
        <v/>
      </c>
      <c r="F59" s="25" t="str">
        <f t="shared" si="1"/>
        <v/>
      </c>
      <c r="V59" t="str">
        <f t="shared" si="2"/>
        <v>1.3.2.1.001                    INMUEBLES ENTREGADOS EN GARANTIA</v>
      </c>
    </row>
    <row r="60" spans="1:22" x14ac:dyDescent="0.25">
      <c r="A60" s="3" t="s">
        <v>137</v>
      </c>
      <c r="B60" s="3" t="s">
        <v>138</v>
      </c>
      <c r="C60" s="25">
        <f t="array" ref="C60">SUM(IF(CodigoD=CodigoB,1,0)*DEBE)</f>
        <v>0</v>
      </c>
      <c r="D60" s="25">
        <f t="array" ref="D60">SUM(IF(CodigoD=CodigoB,1,0)*HABER)</f>
        <v>0</v>
      </c>
      <c r="E60" s="25" t="str">
        <f t="shared" si="0"/>
        <v/>
      </c>
      <c r="F60" s="25" t="str">
        <f t="shared" si="1"/>
        <v/>
      </c>
      <c r="V60" t="str">
        <f t="shared" si="2"/>
        <v>2.                    PASIVO</v>
      </c>
    </row>
    <row r="61" spans="1:22" x14ac:dyDescent="0.25">
      <c r="A61" s="3" t="s">
        <v>139</v>
      </c>
      <c r="B61" s="3" t="s">
        <v>140</v>
      </c>
      <c r="C61" s="25">
        <f t="array" ref="C61">SUM(IF(CodigoD=CodigoB,1,0)*DEBE)</f>
        <v>0</v>
      </c>
      <c r="D61" s="25">
        <f t="array" ref="D61">SUM(IF(CodigoD=CodigoB,1,0)*HABER)</f>
        <v>0</v>
      </c>
      <c r="E61" s="25" t="str">
        <f t="shared" si="0"/>
        <v/>
      </c>
      <c r="F61" s="25" t="str">
        <f t="shared" si="1"/>
        <v/>
      </c>
      <c r="V61" t="str">
        <f t="shared" si="2"/>
        <v>2.1.                    PASIVOS A CORTO PLAZO</v>
      </c>
    </row>
    <row r="62" spans="1:22" x14ac:dyDescent="0.25">
      <c r="A62" s="3" t="s">
        <v>141</v>
      </c>
      <c r="B62" s="3" t="s">
        <v>142</v>
      </c>
      <c r="C62" s="25">
        <f t="array" ref="C62">SUM(IF(CodigoD=CodigoB,1,0)*DEBE)</f>
        <v>0</v>
      </c>
      <c r="D62" s="25">
        <f t="array" ref="D62">SUM(IF(CodigoD=CodigoB,1,0)*HABER)</f>
        <v>0</v>
      </c>
      <c r="E62" s="25" t="str">
        <f t="shared" si="0"/>
        <v/>
      </c>
      <c r="F62" s="25" t="str">
        <f t="shared" si="1"/>
        <v/>
      </c>
      <c r="V62" t="str">
        <f t="shared" si="2"/>
        <v>2.1.1.                    CUENTAS POR PAGAR</v>
      </c>
    </row>
    <row r="63" spans="1:22" x14ac:dyDescent="0.25">
      <c r="A63" s="3" t="s">
        <v>143</v>
      </c>
      <c r="B63" s="3" t="s">
        <v>144</v>
      </c>
      <c r="C63" s="25">
        <f t="array" ref="C63">SUM(IF(CodigoD=CodigoB,1,0)*DEBE)</f>
        <v>0</v>
      </c>
      <c r="D63" s="25">
        <f t="array" ref="D63">SUM(IF(CodigoD=CodigoB,1,0)*HABER)</f>
        <v>0</v>
      </c>
      <c r="E63" s="25" t="str">
        <f t="shared" si="0"/>
        <v/>
      </c>
      <c r="F63" s="25" t="str">
        <f t="shared" si="1"/>
        <v/>
      </c>
      <c r="V63" t="str">
        <f t="shared" si="2"/>
        <v>2.1.1.1.                    PROVEEDORES NACIONALES</v>
      </c>
    </row>
    <row r="64" spans="1:22" x14ac:dyDescent="0.25">
      <c r="A64" s="3" t="s">
        <v>145</v>
      </c>
      <c r="B64" s="3" t="s">
        <v>146</v>
      </c>
      <c r="C64" s="25">
        <f t="array" ref="C64">SUM(IF(CodigoD=CodigoB,1,0)*DEBE)</f>
        <v>0</v>
      </c>
      <c r="D64" s="25">
        <f t="array" ref="D64">SUM(IF(CodigoD=CodigoB,1,0)*HABER)</f>
        <v>0</v>
      </c>
      <c r="E64" s="25" t="str">
        <f t="shared" si="0"/>
        <v/>
      </c>
      <c r="F64" s="25" t="str">
        <f t="shared" si="1"/>
        <v/>
      </c>
      <c r="V64" t="str">
        <f t="shared" si="2"/>
        <v>2.1.1.1.001                    INDUSTRIALES CXP</v>
      </c>
    </row>
    <row r="65" spans="1:22" x14ac:dyDescent="0.25">
      <c r="A65" s="3" t="s">
        <v>147</v>
      </c>
      <c r="B65" s="3" t="s">
        <v>148</v>
      </c>
      <c r="C65" s="25">
        <f t="array" ref="C65">SUM(IF(CodigoD=CodigoB,1,0)*DEBE)</f>
        <v>0</v>
      </c>
      <c r="D65" s="25">
        <f t="array" ref="D65">SUM(IF(CodigoD=CodigoB,1,0)*HABER)</f>
        <v>0</v>
      </c>
      <c r="E65" s="25" t="str">
        <f t="shared" si="0"/>
        <v/>
      </c>
      <c r="F65" s="25" t="str">
        <f t="shared" si="1"/>
        <v/>
      </c>
      <c r="V65" t="str">
        <f t="shared" si="2"/>
        <v>2.1.1.2.                    PROVEEDORES LOCALES</v>
      </c>
    </row>
    <row r="66" spans="1:22" x14ac:dyDescent="0.25">
      <c r="A66" s="3" t="s">
        <v>149</v>
      </c>
      <c r="B66" s="3" t="s">
        <v>150</v>
      </c>
      <c r="C66" s="25">
        <f t="array" ref="C66">SUM(IF(CodigoD=CodigoB,1,0)*DEBE)</f>
        <v>0</v>
      </c>
      <c r="D66" s="25">
        <f t="array" ref="D66">SUM(IF(CodigoD=CodigoB,1,0)*HABER)</f>
        <v>0</v>
      </c>
      <c r="E66" s="25" t="str">
        <f t="shared" si="0"/>
        <v/>
      </c>
      <c r="F66" s="25" t="str">
        <f t="shared" si="1"/>
        <v/>
      </c>
      <c r="V66" t="str">
        <f t="shared" si="2"/>
        <v>2.1.1.2.001                    PROVEEDOR X CXP</v>
      </c>
    </row>
    <row r="67" spans="1:22" x14ac:dyDescent="0.25">
      <c r="A67" s="3" t="s">
        <v>151</v>
      </c>
      <c r="B67" s="3" t="s">
        <v>152</v>
      </c>
      <c r="C67" s="25">
        <f t="array" ref="C67">SUM(IF(CodigoD=CodigoB,1,0)*DEBE)</f>
        <v>0</v>
      </c>
      <c r="D67" s="25">
        <f t="array" ref="D67">SUM(IF(CodigoD=CodigoB,1,0)*HABER)</f>
        <v>0</v>
      </c>
      <c r="E67" s="25" t="str">
        <f t="shared" si="0"/>
        <v/>
      </c>
      <c r="F67" s="25" t="str">
        <f t="shared" si="1"/>
        <v/>
      </c>
      <c r="V67" t="str">
        <f t="shared" si="2"/>
        <v>2.1.1.3.                    SERVICIOS POR PAGAR</v>
      </c>
    </row>
    <row r="68" spans="1:22" x14ac:dyDescent="0.25">
      <c r="A68" s="3" t="s">
        <v>153</v>
      </c>
      <c r="B68" s="3" t="s">
        <v>154</v>
      </c>
      <c r="C68" s="25">
        <f t="array" ref="C68">SUM(IF(CodigoD=CodigoB,1,0)*DEBE)</f>
        <v>0</v>
      </c>
      <c r="D68" s="25">
        <f t="array" ref="D68">SUM(IF(CodigoD=CodigoB,1,0)*HABER)</f>
        <v>0</v>
      </c>
      <c r="E68" s="25" t="str">
        <f t="shared" si="0"/>
        <v/>
      </c>
      <c r="F68" s="25" t="str">
        <f t="shared" si="1"/>
        <v/>
      </c>
      <c r="V68" t="str">
        <f t="shared" si="2"/>
        <v>2.1.1.3.001                    SERV. ENERGIA  CXP</v>
      </c>
    </row>
    <row r="69" spans="1:22" x14ac:dyDescent="0.25">
      <c r="A69" s="3" t="s">
        <v>155</v>
      </c>
      <c r="B69" s="3" t="s">
        <v>156</v>
      </c>
      <c r="C69" s="25">
        <f t="array" ref="C69">SUM(IF(CodigoD=CodigoB,1,0)*DEBE)</f>
        <v>0</v>
      </c>
      <c r="D69" s="25">
        <f t="array" ref="D69">SUM(IF(CodigoD=CodigoB,1,0)*HABER)</f>
        <v>0</v>
      </c>
      <c r="E69" s="25" t="str">
        <f t="shared" si="0"/>
        <v/>
      </c>
      <c r="F69" s="25" t="str">
        <f t="shared" si="1"/>
        <v/>
      </c>
      <c r="V69" t="str">
        <f t="shared" si="2"/>
        <v>2.1.1.3.002                    TELEFONO E INTERNET CXP</v>
      </c>
    </row>
    <row r="70" spans="1:22" x14ac:dyDescent="0.25">
      <c r="A70" s="3" t="s">
        <v>157</v>
      </c>
      <c r="B70" s="3" t="s">
        <v>158</v>
      </c>
      <c r="C70" s="25">
        <f t="array" ref="C70">SUM(IF(CodigoD=CodigoB,1,0)*DEBE)</f>
        <v>0</v>
      </c>
      <c r="D70" s="25">
        <f t="array" ref="D70">SUM(IF(CodigoD=CodigoB,1,0)*HABER)</f>
        <v>0</v>
      </c>
      <c r="E70" s="25" t="str">
        <f t="shared" si="0"/>
        <v/>
      </c>
      <c r="F70" s="25" t="str">
        <f t="shared" si="1"/>
        <v/>
      </c>
      <c r="V70" t="str">
        <f t="shared" si="2"/>
        <v>2.1.1.4.                    OTRAS CUENTAS POR PAGAR</v>
      </c>
    </row>
    <row r="71" spans="1:22" x14ac:dyDescent="0.25">
      <c r="A71" s="3" t="s">
        <v>159</v>
      </c>
      <c r="B71" s="3" t="s">
        <v>160</v>
      </c>
      <c r="C71" s="25">
        <f t="array" ref="C71">SUM(IF(CodigoD=CodigoB,1,0)*DEBE)</f>
        <v>0</v>
      </c>
      <c r="D71" s="25">
        <f t="array" ref="D71">SUM(IF(CodigoD=CodigoB,1,0)*HABER)</f>
        <v>0</v>
      </c>
      <c r="E71" s="25" t="str">
        <f t="shared" si="0"/>
        <v/>
      </c>
      <c r="F71" s="25" t="str">
        <f t="shared" si="1"/>
        <v/>
      </c>
      <c r="V71" t="str">
        <f t="shared" si="2"/>
        <v>2.1.1.4.001                    CUENTAS VARIAS POR PAGAR</v>
      </c>
    </row>
    <row r="72" spans="1:22" x14ac:dyDescent="0.25">
      <c r="A72" s="3" t="s">
        <v>161</v>
      </c>
      <c r="B72" s="3" t="s">
        <v>162</v>
      </c>
      <c r="C72" s="25">
        <f t="array" ref="C72">SUM(IF(CodigoD=CodigoB,1,0)*DEBE)</f>
        <v>0</v>
      </c>
      <c r="D72" s="25">
        <f t="array" ref="D72">SUM(IF(CodigoD=CodigoB,1,0)*HABER)</f>
        <v>0</v>
      </c>
      <c r="E72" s="25" t="str">
        <f t="shared" si="0"/>
        <v/>
      </c>
      <c r="F72" s="25" t="str">
        <f t="shared" si="1"/>
        <v/>
      </c>
      <c r="V72" t="str">
        <f t="shared" si="2"/>
        <v>2.1.2.                    NOMINA POR PAGAR</v>
      </c>
    </row>
    <row r="73" spans="1:22" x14ac:dyDescent="0.25">
      <c r="A73" s="3" t="s">
        <v>163</v>
      </c>
      <c r="B73" s="3" t="s">
        <v>164</v>
      </c>
      <c r="C73" s="25">
        <f t="array" ref="C73">SUM(IF(CodigoD=CodigoB,1,0)*DEBE)</f>
        <v>0</v>
      </c>
      <c r="D73" s="25">
        <f t="array" ref="D73">SUM(IF(CodigoD=CodigoB,1,0)*HABER)</f>
        <v>0</v>
      </c>
      <c r="E73" s="25" t="str">
        <f t="shared" si="0"/>
        <v/>
      </c>
      <c r="F73" s="25" t="str">
        <f t="shared" si="1"/>
        <v/>
      </c>
      <c r="V73" t="str">
        <f t="shared" si="2"/>
        <v>2.1.2.1.                    REMUNERACIONES POR PAGAR</v>
      </c>
    </row>
    <row r="74" spans="1:22" x14ac:dyDescent="0.25">
      <c r="A74" s="3" t="s">
        <v>165</v>
      </c>
      <c r="B74" s="3" t="s">
        <v>166</v>
      </c>
      <c r="C74" s="25">
        <f t="array" ref="C74">SUM(IF(CodigoD=CodigoB,1,0)*DEBE)</f>
        <v>0</v>
      </c>
      <c r="D74" s="25">
        <f t="array" ref="D74">SUM(IF(CodigoD=CodigoB,1,0)*HABER)</f>
        <v>0</v>
      </c>
      <c r="E74" s="25" t="str">
        <f t="shared" si="0"/>
        <v/>
      </c>
      <c r="F74" s="25" t="str">
        <f t="shared" si="1"/>
        <v/>
      </c>
      <c r="V74" t="str">
        <f t="shared" si="2"/>
        <v>2.1.2.1.001                    SUELDOS POR PAGAR</v>
      </c>
    </row>
    <row r="75" spans="1:22" x14ac:dyDescent="0.25">
      <c r="A75" s="3" t="s">
        <v>167</v>
      </c>
      <c r="B75" s="3" t="s">
        <v>168</v>
      </c>
      <c r="C75" s="25">
        <f t="array" ref="C75">SUM(IF(CodigoD=CodigoB,1,0)*DEBE)</f>
        <v>0</v>
      </c>
      <c r="D75" s="25">
        <f t="array" ref="D75">SUM(IF(CodigoD=CodigoB,1,0)*HABER)</f>
        <v>0</v>
      </c>
      <c r="E75" s="25" t="str">
        <f t="shared" si="0"/>
        <v/>
      </c>
      <c r="F75" s="25" t="str">
        <f t="shared" si="1"/>
        <v/>
      </c>
      <c r="V75" t="str">
        <f t="shared" ref="V75:V138" si="5">A75&amp;"                    "&amp;B75</f>
        <v>2.1.2.1.002                    DESCUENTOS POR ATRASOS</v>
      </c>
    </row>
    <row r="76" spans="1:22" x14ac:dyDescent="0.25">
      <c r="A76" s="3" t="s">
        <v>169</v>
      </c>
      <c r="B76" s="3" t="s">
        <v>170</v>
      </c>
      <c r="C76" s="25">
        <f t="array" ref="C76">SUM(IF(CodigoD=CodigoB,1,0)*DEBE)</f>
        <v>0</v>
      </c>
      <c r="D76" s="25">
        <f t="array" ref="D76">SUM(IF(CodigoD=CodigoB,1,0)*HABER)</f>
        <v>0</v>
      </c>
      <c r="E76" s="25" t="str">
        <f t="shared" ref="E76:E139" si="6">IF(C76&gt;D76,C76-D76,"")</f>
        <v/>
      </c>
      <c r="F76" s="25" t="str">
        <f t="shared" ref="F76:F139" si="7">IF(C76&lt;D76,D76-C76,"")</f>
        <v/>
      </c>
      <c r="V76" t="str">
        <f t="shared" si="5"/>
        <v>2.1.2.1.003                    LIQUIDACIONES POR PAGAR</v>
      </c>
    </row>
    <row r="77" spans="1:22" x14ac:dyDescent="0.25">
      <c r="A77" s="3" t="s">
        <v>171</v>
      </c>
      <c r="B77" s="3" t="s">
        <v>172</v>
      </c>
      <c r="C77" s="25">
        <f t="array" ref="C77">SUM(IF(CodigoD=CodigoB,1,0)*DEBE)</f>
        <v>0</v>
      </c>
      <c r="D77" s="25">
        <f t="array" ref="D77">SUM(IF(CodigoD=CodigoB,1,0)*HABER)</f>
        <v>0</v>
      </c>
      <c r="E77" s="25" t="str">
        <f t="shared" si="6"/>
        <v/>
      </c>
      <c r="F77" s="25" t="str">
        <f t="shared" si="7"/>
        <v/>
      </c>
      <c r="V77" t="str">
        <f t="shared" si="5"/>
        <v>2.1.2.2.                    INSS E INATEC POR PAGAR</v>
      </c>
    </row>
    <row r="78" spans="1:22" x14ac:dyDescent="0.25">
      <c r="A78" s="3" t="s">
        <v>173</v>
      </c>
      <c r="B78" s="3" t="s">
        <v>174</v>
      </c>
      <c r="C78" s="25">
        <f t="array" ref="C78">SUM(IF(CodigoD=CodigoB,1,0)*DEBE)</f>
        <v>0</v>
      </c>
      <c r="D78" s="25">
        <f t="array" ref="D78">SUM(IF(CodigoD=CodigoB,1,0)*HABER)</f>
        <v>0</v>
      </c>
      <c r="E78" s="25" t="str">
        <f t="shared" si="6"/>
        <v/>
      </c>
      <c r="F78" s="25" t="str">
        <f t="shared" si="7"/>
        <v/>
      </c>
      <c r="V78" t="str">
        <f t="shared" si="5"/>
        <v>2.1.2.2.001                    APORTES PERSONAL Y PATRONAL CXP</v>
      </c>
    </row>
    <row r="79" spans="1:22" x14ac:dyDescent="0.25">
      <c r="A79" s="3" t="s">
        <v>175</v>
      </c>
      <c r="B79" s="3" t="s">
        <v>176</v>
      </c>
      <c r="C79" s="25">
        <f t="array" ref="C79">SUM(IF(CodigoD=CodigoB,1,0)*DEBE)</f>
        <v>0</v>
      </c>
      <c r="D79" s="25">
        <f t="array" ref="D79">SUM(IF(CodigoD=CodigoB,1,0)*HABER)</f>
        <v>0</v>
      </c>
      <c r="E79" s="25" t="str">
        <f t="shared" si="6"/>
        <v/>
      </c>
      <c r="F79" s="25" t="str">
        <f t="shared" si="7"/>
        <v/>
      </c>
      <c r="V79" t="str">
        <f t="shared" si="5"/>
        <v>2.1.2.2.002                    INATEC POR PAGAR</v>
      </c>
    </row>
    <row r="80" spans="1:22" x14ac:dyDescent="0.25">
      <c r="A80" s="3" t="s">
        <v>177</v>
      </c>
      <c r="B80" s="3" t="s">
        <v>178</v>
      </c>
      <c r="C80" s="25">
        <f t="array" ref="C80">SUM(IF(CodigoD=CodigoB,1,0)*DEBE)</f>
        <v>0</v>
      </c>
      <c r="D80" s="25">
        <f t="array" ref="D80">SUM(IF(CodigoD=CodigoB,1,0)*HABER)</f>
        <v>0</v>
      </c>
      <c r="E80" s="25" t="str">
        <f t="shared" si="6"/>
        <v/>
      </c>
      <c r="F80" s="25" t="str">
        <f t="shared" si="7"/>
        <v/>
      </c>
      <c r="V80" t="str">
        <f t="shared" si="5"/>
        <v>2.1.2.3.                    PROVICIONES POR PAGAR</v>
      </c>
    </row>
    <row r="81" spans="1:22" x14ac:dyDescent="0.25">
      <c r="A81" s="3" t="s">
        <v>179</v>
      </c>
      <c r="B81" s="3" t="s">
        <v>180</v>
      </c>
      <c r="C81" s="25">
        <f t="array" ref="C81">SUM(IF(CodigoD=CodigoB,1,0)*DEBE)</f>
        <v>0</v>
      </c>
      <c r="D81" s="25">
        <f t="array" ref="D81">SUM(IF(CodigoD=CodigoB,1,0)*HABER)</f>
        <v>0</v>
      </c>
      <c r="E81" s="25" t="str">
        <f t="shared" si="6"/>
        <v/>
      </c>
      <c r="F81" s="25" t="str">
        <f t="shared" si="7"/>
        <v/>
      </c>
      <c r="V81" t="str">
        <f t="shared" si="5"/>
        <v>2.1.2.3.001                    DECIMO TERCER MES POR PAGAR</v>
      </c>
    </row>
    <row r="82" spans="1:22" x14ac:dyDescent="0.25">
      <c r="A82" s="3" t="s">
        <v>181</v>
      </c>
      <c r="B82" s="3" t="s">
        <v>182</v>
      </c>
      <c r="C82" s="25">
        <f t="array" ref="C82">SUM(IF(CodigoD=CodigoB,1,0)*DEBE)</f>
        <v>0</v>
      </c>
      <c r="D82" s="25">
        <f t="array" ref="D82">SUM(IF(CodigoD=CodigoB,1,0)*HABER)</f>
        <v>0</v>
      </c>
      <c r="E82" s="25" t="str">
        <f t="shared" si="6"/>
        <v/>
      </c>
      <c r="F82" s="25" t="str">
        <f t="shared" si="7"/>
        <v/>
      </c>
      <c r="V82" t="str">
        <f t="shared" si="5"/>
        <v>2.1.2.3.002                    VACACIONES POR PAGAR</v>
      </c>
    </row>
    <row r="83" spans="1:22" x14ac:dyDescent="0.25">
      <c r="A83" s="3" t="s">
        <v>183</v>
      </c>
      <c r="B83" s="3" t="s">
        <v>184</v>
      </c>
      <c r="C83" s="25">
        <f t="array" ref="C83">SUM(IF(CodigoD=CodigoB,1,0)*DEBE)</f>
        <v>0</v>
      </c>
      <c r="D83" s="25">
        <f t="array" ref="D83">SUM(IF(CodigoD=CodigoB,1,0)*HABER)</f>
        <v>0</v>
      </c>
      <c r="E83" s="25" t="str">
        <f t="shared" si="6"/>
        <v/>
      </c>
      <c r="F83" s="25" t="str">
        <f t="shared" si="7"/>
        <v/>
      </c>
      <c r="V83" t="str">
        <f t="shared" si="5"/>
        <v>2.1.2.3.003                    INDEMNIZACIONES POR PAGAR</v>
      </c>
    </row>
    <row r="84" spans="1:22" x14ac:dyDescent="0.25">
      <c r="A84" s="3" t="s">
        <v>185</v>
      </c>
      <c r="B84" s="3" t="s">
        <v>186</v>
      </c>
      <c r="C84" s="25">
        <f t="array" ref="C84">SUM(IF(CodigoD=CodigoB,1,0)*DEBE)</f>
        <v>0</v>
      </c>
      <c r="D84" s="25">
        <f t="array" ref="D84">SUM(IF(CodigoD=CodigoB,1,0)*HABER)</f>
        <v>0</v>
      </c>
      <c r="E84" s="25" t="str">
        <f t="shared" si="6"/>
        <v/>
      </c>
      <c r="F84" s="25" t="str">
        <f t="shared" si="7"/>
        <v/>
      </c>
      <c r="V84" t="str">
        <f t="shared" si="5"/>
        <v>2.1.3.                    OBLIGACIONES FISCALES POR PAGAR</v>
      </c>
    </row>
    <row r="85" spans="1:22" x14ac:dyDescent="0.25">
      <c r="A85" s="3" t="s">
        <v>187</v>
      </c>
      <c r="B85" s="3" t="s">
        <v>188</v>
      </c>
      <c r="C85" s="25">
        <f t="array" ref="C85">SUM(IF(CodigoD=CodigoB,1,0)*DEBE)</f>
        <v>0</v>
      </c>
      <c r="D85" s="25">
        <f t="array" ref="D85">SUM(IF(CodigoD=CodigoB,1,0)*HABER)</f>
        <v>0</v>
      </c>
      <c r="E85" s="25" t="str">
        <f t="shared" si="6"/>
        <v/>
      </c>
      <c r="F85" s="25" t="str">
        <f t="shared" si="7"/>
        <v/>
      </c>
      <c r="V85" t="str">
        <f t="shared" si="5"/>
        <v>2.1.3.1.                    IMPUESTOS POR PAGAR</v>
      </c>
    </row>
    <row r="86" spans="1:22" x14ac:dyDescent="0.25">
      <c r="A86" s="3" t="s">
        <v>189</v>
      </c>
      <c r="B86" s="3" t="s">
        <v>190</v>
      </c>
      <c r="C86" s="25">
        <f t="array" ref="C86">SUM(IF(CodigoD=CodigoB,1,0)*DEBE)</f>
        <v>0</v>
      </c>
      <c r="D86" s="25">
        <f t="array" ref="D86">SUM(IF(CodigoD=CodigoB,1,0)*HABER)</f>
        <v>0</v>
      </c>
      <c r="E86" s="25" t="str">
        <f t="shared" si="6"/>
        <v/>
      </c>
      <c r="F86" s="25" t="str">
        <f t="shared" si="7"/>
        <v/>
      </c>
      <c r="V86" t="str">
        <f t="shared" si="5"/>
        <v>2.1.3.1.001                    IMPUESTO A LA RENTA POR PAGAR</v>
      </c>
    </row>
    <row r="87" spans="1:22" x14ac:dyDescent="0.25">
      <c r="A87" s="3" t="s">
        <v>191</v>
      </c>
      <c r="B87" s="3" t="s">
        <v>192</v>
      </c>
      <c r="C87" s="25">
        <f t="array" ref="C87">SUM(IF(CodigoD=CodigoB,1,0)*DEBE)</f>
        <v>0</v>
      </c>
      <c r="D87" s="25">
        <f t="array" ref="D87">SUM(IF(CodigoD=CodigoB,1,0)*HABER)</f>
        <v>0</v>
      </c>
      <c r="E87" s="25" t="str">
        <f t="shared" si="6"/>
        <v/>
      </c>
      <c r="F87" s="25" t="str">
        <f t="shared" si="7"/>
        <v/>
      </c>
      <c r="V87" t="str">
        <f t="shared" si="5"/>
        <v>2.1.3.1.002                    IVA POR PAGAR (15%)</v>
      </c>
    </row>
    <row r="88" spans="1:22" x14ac:dyDescent="0.25">
      <c r="A88" s="3" t="s">
        <v>193</v>
      </c>
      <c r="B88" s="3" t="s">
        <v>194</v>
      </c>
      <c r="C88" s="25">
        <f t="array" ref="C88">SUM(IF(CodigoD=CodigoB,1,0)*DEBE)</f>
        <v>0</v>
      </c>
      <c r="D88" s="25">
        <f t="array" ref="D88">SUM(IF(CodigoD=CodigoB,1,0)*HABER)</f>
        <v>0</v>
      </c>
      <c r="E88" s="25" t="str">
        <f t="shared" si="6"/>
        <v/>
      </c>
      <c r="F88" s="25" t="str">
        <f t="shared" si="7"/>
        <v/>
      </c>
      <c r="V88" t="str">
        <f t="shared" si="5"/>
        <v>2.1.3.2.                    RETENCIONES FUENTE POR PAGAR</v>
      </c>
    </row>
    <row r="89" spans="1:22" x14ac:dyDescent="0.25">
      <c r="A89" s="3" t="s">
        <v>195</v>
      </c>
      <c r="B89" s="3" t="s">
        <v>196</v>
      </c>
      <c r="C89" s="25">
        <f t="array" ref="C89">SUM(IF(CodigoD=CodigoB,1,0)*DEBE)</f>
        <v>0</v>
      </c>
      <c r="D89" s="25">
        <f t="array" ref="D89">SUM(IF(CodigoD=CodigoB,1,0)*HABER)</f>
        <v>0</v>
      </c>
      <c r="E89" s="25" t="str">
        <f t="shared" si="6"/>
        <v/>
      </c>
      <c r="F89" s="25" t="str">
        <f t="shared" si="7"/>
        <v/>
      </c>
      <c r="V89" t="str">
        <f t="shared" si="5"/>
        <v>2.1.3.2.001                    2% RET.FTE. SERVICIOS</v>
      </c>
    </row>
    <row r="90" spans="1:22" x14ac:dyDescent="0.25">
      <c r="A90" s="3" t="s">
        <v>197</v>
      </c>
      <c r="B90" s="3" t="s">
        <v>198</v>
      </c>
      <c r="C90" s="25">
        <f t="array" ref="C90">SUM(IF(CodigoD=CodigoB,1,0)*DEBE)</f>
        <v>0</v>
      </c>
      <c r="D90" s="25">
        <f t="array" ref="D90">SUM(IF(CodigoD=CodigoB,1,0)*HABER)</f>
        <v>0</v>
      </c>
      <c r="E90" s="25" t="str">
        <f t="shared" si="6"/>
        <v/>
      </c>
      <c r="F90" s="25" t="str">
        <f t="shared" si="7"/>
        <v/>
      </c>
      <c r="V90" t="str">
        <f t="shared" si="5"/>
        <v>2.1.3.2.002                    5% RET.FTE. SERVICIO</v>
      </c>
    </row>
    <row r="91" spans="1:22" x14ac:dyDescent="0.25">
      <c r="A91" s="3" t="s">
        <v>199</v>
      </c>
      <c r="B91" s="3" t="s">
        <v>200</v>
      </c>
      <c r="C91" s="25">
        <f t="array" ref="C91">SUM(IF(CodigoD=CodigoB,1,0)*DEBE)</f>
        <v>0</v>
      </c>
      <c r="D91" s="25">
        <f t="array" ref="D91">SUM(IF(CodigoD=CodigoB,1,0)*HABER)</f>
        <v>0</v>
      </c>
      <c r="E91" s="25" t="str">
        <f t="shared" si="6"/>
        <v/>
      </c>
      <c r="F91" s="25" t="str">
        <f t="shared" si="7"/>
        <v/>
      </c>
      <c r="V91" t="str">
        <f t="shared" si="5"/>
        <v>2.1.3.2.003                    2% RET. FTE DE COMPRAS</v>
      </c>
    </row>
    <row r="92" spans="1:22" x14ac:dyDescent="0.25">
      <c r="A92" s="3" t="s">
        <v>201</v>
      </c>
      <c r="B92" s="3" t="s">
        <v>202</v>
      </c>
      <c r="C92" s="25">
        <f t="array" ref="C92">SUM(IF(CodigoD=CodigoB,1,0)*DEBE)</f>
        <v>0</v>
      </c>
      <c r="D92" s="25">
        <f t="array" ref="D92">SUM(IF(CodigoD=CodigoB,1,0)*HABER)</f>
        <v>0</v>
      </c>
      <c r="E92" s="25" t="str">
        <f t="shared" si="6"/>
        <v/>
      </c>
      <c r="F92" s="25" t="str">
        <f t="shared" si="7"/>
        <v/>
      </c>
      <c r="V92" t="str">
        <f t="shared" si="5"/>
        <v>2.1.3.2.004                    10% RET.FTE.HONORARIOS PROFESIONALES</v>
      </c>
    </row>
    <row r="93" spans="1:22" x14ac:dyDescent="0.25">
      <c r="A93" s="3" t="s">
        <v>203</v>
      </c>
      <c r="B93" s="3" t="s">
        <v>204</v>
      </c>
      <c r="C93" s="25">
        <f t="array" ref="C93">SUM(IF(CodigoD=CodigoB,1,0)*DEBE)</f>
        <v>0</v>
      </c>
      <c r="D93" s="25">
        <f t="array" ref="D93">SUM(IF(CodigoD=CodigoB,1,0)*HABER)</f>
        <v>0</v>
      </c>
      <c r="E93" s="25" t="str">
        <f t="shared" si="6"/>
        <v/>
      </c>
      <c r="F93" s="25" t="str">
        <f t="shared" si="7"/>
        <v/>
      </c>
      <c r="V93" t="str">
        <f t="shared" si="5"/>
        <v>2.1.3.3.                    RETENCIONES IVA POR PAGAR</v>
      </c>
    </row>
    <row r="94" spans="1:22" x14ac:dyDescent="0.25">
      <c r="A94" s="3" t="s">
        <v>205</v>
      </c>
      <c r="B94" s="3" t="s">
        <v>206</v>
      </c>
      <c r="C94" s="25">
        <f t="array" ref="C94">SUM(IF(CodigoD=CodigoB,1,0)*DEBE)</f>
        <v>0</v>
      </c>
      <c r="D94" s="25">
        <f t="array" ref="D94">SUM(IF(CodigoD=CodigoB,1,0)*HABER)</f>
        <v>0</v>
      </c>
      <c r="E94" s="25" t="str">
        <f t="shared" si="6"/>
        <v/>
      </c>
      <c r="F94" s="25" t="str">
        <f t="shared" si="7"/>
        <v/>
      </c>
      <c r="V94" t="str">
        <f t="shared" si="5"/>
        <v>2.1.3.3.001                    15% RET. IVA VENTAS</v>
      </c>
    </row>
    <row r="95" spans="1:22" x14ac:dyDescent="0.25">
      <c r="A95" s="3" t="s">
        <v>207</v>
      </c>
      <c r="B95" s="3" t="s">
        <v>208</v>
      </c>
      <c r="C95" s="25">
        <f t="array" ref="C95">SUM(IF(CodigoD=CodigoB,1,0)*DEBE)</f>
        <v>0</v>
      </c>
      <c r="D95" s="25">
        <f t="array" ref="D95">SUM(IF(CodigoD=CodigoB,1,0)*HABER)</f>
        <v>0</v>
      </c>
      <c r="E95" s="25" t="str">
        <f t="shared" si="6"/>
        <v/>
      </c>
      <c r="F95" s="25" t="str">
        <f t="shared" si="7"/>
        <v/>
      </c>
      <c r="V95" t="str">
        <f t="shared" si="5"/>
        <v>2.1.3.4.                    OTROS IMPUESTOS POR PAGAR</v>
      </c>
    </row>
    <row r="96" spans="1:22" x14ac:dyDescent="0.25">
      <c r="A96" s="3" t="s">
        <v>209</v>
      </c>
      <c r="B96" s="3" t="s">
        <v>210</v>
      </c>
      <c r="C96" s="25">
        <f t="array" ref="C96">SUM(IF(CodigoD=CodigoB,1,0)*DEBE)</f>
        <v>0</v>
      </c>
      <c r="D96" s="25">
        <f t="array" ref="D96">SUM(IF(CodigoD=CodigoB,1,0)*HABER)</f>
        <v>0</v>
      </c>
      <c r="E96" s="25" t="str">
        <f t="shared" si="6"/>
        <v/>
      </c>
      <c r="F96" s="25" t="str">
        <f t="shared" si="7"/>
        <v/>
      </c>
      <c r="V96" t="str">
        <f t="shared" si="5"/>
        <v>2.1.3.5.                    RETENCIONES SOBRE SALARIO</v>
      </c>
    </row>
    <row r="97" spans="1:22" x14ac:dyDescent="0.25">
      <c r="A97" s="3" t="s">
        <v>211</v>
      </c>
      <c r="B97" s="3" t="s">
        <v>212</v>
      </c>
      <c r="C97" s="25">
        <f t="array" ref="C97">SUM(IF(CodigoD=CodigoB,1,0)*DEBE)</f>
        <v>0</v>
      </c>
      <c r="D97" s="25">
        <f t="array" ref="D97">SUM(IF(CodigoD=CodigoB,1,0)*HABER)</f>
        <v>0</v>
      </c>
      <c r="E97" s="25" t="str">
        <f t="shared" si="6"/>
        <v/>
      </c>
      <c r="F97" s="25" t="str">
        <f t="shared" si="7"/>
        <v/>
      </c>
      <c r="V97" t="str">
        <f t="shared" si="5"/>
        <v>2.1.3.5.001                    RETENCIONES SOBRE SALARIO DGI  XP</v>
      </c>
    </row>
    <row r="98" spans="1:22" x14ac:dyDescent="0.25">
      <c r="A98" s="3" t="s">
        <v>213</v>
      </c>
      <c r="B98" s="3" t="s">
        <v>214</v>
      </c>
      <c r="C98" s="25">
        <f t="array" ref="C98">SUM(IF(CodigoD=CodigoB,1,0)*DEBE)</f>
        <v>0</v>
      </c>
      <c r="D98" s="25">
        <f t="array" ref="D98">SUM(IF(CodigoD=CodigoB,1,0)*HABER)</f>
        <v>0</v>
      </c>
      <c r="E98" s="25" t="str">
        <f t="shared" si="6"/>
        <v/>
      </c>
      <c r="F98" s="25" t="str">
        <f t="shared" si="7"/>
        <v/>
      </c>
      <c r="V98" t="str">
        <f t="shared" si="5"/>
        <v>2.2.                    PASIVOS A LARGO PLAZO</v>
      </c>
    </row>
    <row r="99" spans="1:22" x14ac:dyDescent="0.25">
      <c r="A99" s="3" t="s">
        <v>215</v>
      </c>
      <c r="B99" s="3" t="s">
        <v>216</v>
      </c>
      <c r="C99" s="25">
        <f t="array" ref="C99">SUM(IF(CodigoD=CodigoB,1,0)*DEBE)</f>
        <v>0</v>
      </c>
      <c r="D99" s="25">
        <f t="array" ref="D99">SUM(IF(CodigoD=CodigoB,1,0)*HABER)</f>
        <v>0</v>
      </c>
      <c r="E99" s="25" t="str">
        <f t="shared" si="6"/>
        <v/>
      </c>
      <c r="F99" s="25" t="str">
        <f t="shared" si="7"/>
        <v/>
      </c>
      <c r="V99" t="str">
        <f t="shared" si="5"/>
        <v>2.2.1.                    PRESTAMOS A LARGO PLAZO</v>
      </c>
    </row>
    <row r="100" spans="1:22" x14ac:dyDescent="0.25">
      <c r="A100" s="3" t="s">
        <v>217</v>
      </c>
      <c r="B100" s="3" t="s">
        <v>218</v>
      </c>
      <c r="C100" s="25">
        <f t="array" ref="C100">SUM(IF(CodigoD=CodigoB,1,0)*DEBE)</f>
        <v>0</v>
      </c>
      <c r="D100" s="25">
        <f t="array" ref="D100">SUM(IF(CodigoD=CodigoB,1,0)*HABER)</f>
        <v>0</v>
      </c>
      <c r="E100" s="25" t="str">
        <f t="shared" si="6"/>
        <v/>
      </c>
      <c r="F100" s="25" t="str">
        <f t="shared" si="7"/>
        <v/>
      </c>
      <c r="V100" t="str">
        <f t="shared" si="5"/>
        <v>2.2.1.1.                    PRESTMOS SOCIOS LARGO PLAZO</v>
      </c>
    </row>
    <row r="101" spans="1:22" x14ac:dyDescent="0.25">
      <c r="A101" s="3" t="s">
        <v>219</v>
      </c>
      <c r="B101" s="3" t="s">
        <v>220</v>
      </c>
      <c r="C101" s="25">
        <f t="array" ref="C101">SUM(IF(CodigoD=CodigoB,1,0)*DEBE)</f>
        <v>0</v>
      </c>
      <c r="D101" s="25">
        <f t="array" ref="D101">SUM(IF(CodigoD=CodigoB,1,0)*HABER)</f>
        <v>0</v>
      </c>
      <c r="E101" s="25" t="str">
        <f t="shared" si="6"/>
        <v/>
      </c>
      <c r="F101" s="25" t="str">
        <f t="shared" si="7"/>
        <v/>
      </c>
      <c r="V101" t="str">
        <f t="shared" si="5"/>
        <v>2.2.1.1.001                    R.G. PMO LARGO PLAZO</v>
      </c>
    </row>
    <row r="102" spans="1:22" x14ac:dyDescent="0.25">
      <c r="A102" s="3" t="s">
        <v>221</v>
      </c>
      <c r="B102" s="3" t="s">
        <v>222</v>
      </c>
      <c r="C102" s="25">
        <f t="array" ref="C102">SUM(IF(CodigoD=CodigoB,1,0)*DEBE)</f>
        <v>0</v>
      </c>
      <c r="D102" s="25">
        <f t="array" ref="D102">SUM(IF(CodigoD=CodigoB,1,0)*HABER)</f>
        <v>0</v>
      </c>
      <c r="E102" s="25" t="str">
        <f t="shared" si="6"/>
        <v/>
      </c>
      <c r="F102" s="25" t="str">
        <f t="shared" si="7"/>
        <v/>
      </c>
      <c r="V102" t="str">
        <f t="shared" si="5"/>
        <v>3.                    PATRIMONIO</v>
      </c>
    </row>
    <row r="103" spans="1:22" x14ac:dyDescent="0.25">
      <c r="A103" s="3" t="s">
        <v>223</v>
      </c>
      <c r="B103" s="3" t="s">
        <v>224</v>
      </c>
      <c r="C103" s="25">
        <f t="array" ref="C103">SUM(IF(CodigoD=CodigoB,1,0)*DEBE)</f>
        <v>0</v>
      </c>
      <c r="D103" s="25">
        <f t="array" ref="D103">SUM(IF(CodigoD=CodigoB,1,0)*HABER)</f>
        <v>0</v>
      </c>
      <c r="E103" s="25" t="str">
        <f t="shared" si="6"/>
        <v/>
      </c>
      <c r="F103" s="25" t="str">
        <f t="shared" si="7"/>
        <v/>
      </c>
      <c r="V103" t="str">
        <f t="shared" si="5"/>
        <v>3.1.                    PATRIMONIO NEGOCIO X</v>
      </c>
    </row>
    <row r="104" spans="1:22" x14ac:dyDescent="0.25">
      <c r="A104" s="3" t="s">
        <v>225</v>
      </c>
      <c r="B104" s="3" t="s">
        <v>226</v>
      </c>
      <c r="C104" s="25">
        <f t="array" ref="C104">SUM(IF(CodigoD=CodigoB,1,0)*DEBE)</f>
        <v>0</v>
      </c>
      <c r="D104" s="25">
        <f t="array" ref="D104">SUM(IF(CodigoD=CodigoB,1,0)*HABER)</f>
        <v>0</v>
      </c>
      <c r="E104" s="25" t="str">
        <f t="shared" si="6"/>
        <v/>
      </c>
      <c r="F104" s="25" t="str">
        <f t="shared" si="7"/>
        <v/>
      </c>
      <c r="V104" t="str">
        <f t="shared" si="5"/>
        <v>3.1.1.                    CAPITAL SOCIAL</v>
      </c>
    </row>
    <row r="105" spans="1:22" x14ac:dyDescent="0.25">
      <c r="A105" s="3" t="s">
        <v>227</v>
      </c>
      <c r="B105" s="3" t="s">
        <v>228</v>
      </c>
      <c r="C105" s="25">
        <f t="array" ref="C105">SUM(IF(CodigoD=CodigoB,1,0)*DEBE)</f>
        <v>0</v>
      </c>
      <c r="D105" s="25">
        <f t="array" ref="D105">SUM(IF(CodigoD=CodigoB,1,0)*HABER)</f>
        <v>0</v>
      </c>
      <c r="E105" s="25" t="str">
        <f t="shared" si="6"/>
        <v/>
      </c>
      <c r="F105" s="25" t="str">
        <f t="shared" si="7"/>
        <v/>
      </c>
      <c r="V105" t="str">
        <f t="shared" si="5"/>
        <v>3.1.1.1.                    CAPITAL PAGADO</v>
      </c>
    </row>
    <row r="106" spans="1:22" x14ac:dyDescent="0.25">
      <c r="A106" s="3" t="s">
        <v>229</v>
      </c>
      <c r="B106" s="3" t="s">
        <v>230</v>
      </c>
      <c r="C106" s="25">
        <f t="array" ref="C106">SUM(IF(CodigoD=CodigoB,1,0)*DEBE)</f>
        <v>0</v>
      </c>
      <c r="D106" s="25">
        <f t="array" ref="D106">SUM(IF(CodigoD=CodigoB,1,0)*HABER)</f>
        <v>0</v>
      </c>
      <c r="E106" s="25" t="str">
        <f t="shared" si="6"/>
        <v/>
      </c>
      <c r="F106" s="25" t="str">
        <f t="shared" si="7"/>
        <v/>
      </c>
      <c r="V106" t="str">
        <f t="shared" si="5"/>
        <v>3.1.1.1.001                    CAPITAL NEGOCIO X</v>
      </c>
    </row>
    <row r="107" spans="1:22" x14ac:dyDescent="0.25">
      <c r="A107" s="3" t="s">
        <v>231</v>
      </c>
      <c r="B107" s="3" t="s">
        <v>232</v>
      </c>
      <c r="C107" s="25">
        <f t="array" ref="C107">SUM(IF(CodigoD=CodigoB,1,0)*DEBE)</f>
        <v>0</v>
      </c>
      <c r="D107" s="25">
        <f t="array" ref="D107">SUM(IF(CodigoD=CodigoB,1,0)*HABER)</f>
        <v>0</v>
      </c>
      <c r="E107" s="25" t="str">
        <f t="shared" si="6"/>
        <v/>
      </c>
      <c r="F107" s="25" t="str">
        <f t="shared" si="7"/>
        <v/>
      </c>
      <c r="V107" t="str">
        <f t="shared" si="5"/>
        <v>3.1.2.                    RESERVAS</v>
      </c>
    </row>
    <row r="108" spans="1:22" x14ac:dyDescent="0.25">
      <c r="A108" s="3" t="s">
        <v>233</v>
      </c>
      <c r="B108" s="3" t="s">
        <v>234</v>
      </c>
      <c r="C108" s="25">
        <f t="array" ref="C108">SUM(IF(CodigoD=CodigoB,1,0)*DEBE)</f>
        <v>0</v>
      </c>
      <c r="D108" s="25">
        <f t="array" ref="D108">SUM(IF(CodigoD=CodigoB,1,0)*HABER)</f>
        <v>0</v>
      </c>
      <c r="E108" s="25" t="str">
        <f t="shared" si="6"/>
        <v/>
      </c>
      <c r="F108" s="25" t="str">
        <f t="shared" si="7"/>
        <v/>
      </c>
      <c r="V108" t="str">
        <f t="shared" si="5"/>
        <v>3.1.2.1.                    RESERVAS PATRIMONIALES</v>
      </c>
    </row>
    <row r="109" spans="1:22" x14ac:dyDescent="0.25">
      <c r="A109" s="3" t="s">
        <v>235</v>
      </c>
      <c r="B109" s="3" t="s">
        <v>236</v>
      </c>
      <c r="C109" s="25">
        <f t="array" ref="C109">SUM(IF(CodigoD=CodigoB,1,0)*DEBE)</f>
        <v>0</v>
      </c>
      <c r="D109" s="25">
        <f t="array" ref="D109">SUM(IF(CodigoD=CodigoB,1,0)*HABER)</f>
        <v>0</v>
      </c>
      <c r="E109" s="25" t="str">
        <f t="shared" si="6"/>
        <v/>
      </c>
      <c r="F109" s="25" t="str">
        <f t="shared" si="7"/>
        <v/>
      </c>
      <c r="V109" t="str">
        <f t="shared" si="5"/>
        <v>3.1.2.1.001                    RESERVA FACULTATIVA</v>
      </c>
    </row>
    <row r="110" spans="1:22" x14ac:dyDescent="0.25">
      <c r="A110" s="3" t="s">
        <v>237</v>
      </c>
      <c r="B110" s="3" t="s">
        <v>238</v>
      </c>
      <c r="C110" s="25">
        <f t="array" ref="C110">SUM(IF(CodigoD=CodigoB,1,0)*DEBE)</f>
        <v>0</v>
      </c>
      <c r="D110" s="25">
        <f t="array" ref="D110">SUM(IF(CodigoD=CodigoB,1,0)*HABER)</f>
        <v>0</v>
      </c>
      <c r="E110" s="25" t="str">
        <f t="shared" si="6"/>
        <v/>
      </c>
      <c r="F110" s="25" t="str">
        <f t="shared" si="7"/>
        <v/>
      </c>
      <c r="V110" t="str">
        <f t="shared" si="5"/>
        <v>3.1.2.1.002                    RESERVA DE CAPITAL</v>
      </c>
    </row>
    <row r="111" spans="1:22" x14ac:dyDescent="0.25">
      <c r="A111" s="3" t="s">
        <v>239</v>
      </c>
      <c r="B111" s="3" t="s">
        <v>240</v>
      </c>
      <c r="C111" s="25">
        <f t="array" ref="C111">SUM(IF(CodigoD=CodigoB,1,0)*DEBE)</f>
        <v>0</v>
      </c>
      <c r="D111" s="25">
        <f t="array" ref="D111">SUM(IF(CodigoD=CodigoB,1,0)*HABER)</f>
        <v>0</v>
      </c>
      <c r="E111" s="25" t="str">
        <f t="shared" si="6"/>
        <v/>
      </c>
      <c r="F111" s="25" t="str">
        <f t="shared" si="7"/>
        <v/>
      </c>
      <c r="V111" t="str">
        <f t="shared" si="5"/>
        <v>3.1.2.1.003                    RESERVA LEGAL</v>
      </c>
    </row>
    <row r="112" spans="1:22" x14ac:dyDescent="0.25">
      <c r="A112" s="3" t="s">
        <v>241</v>
      </c>
      <c r="B112" s="3" t="s">
        <v>242</v>
      </c>
      <c r="C112" s="25">
        <f t="array" ref="C112">SUM(IF(CodigoD=CodigoB,1,0)*DEBE)</f>
        <v>0</v>
      </c>
      <c r="D112" s="25">
        <f t="array" ref="D112">SUM(IF(CodigoD=CodigoB,1,0)*HABER)</f>
        <v>0</v>
      </c>
      <c r="E112" s="25" t="str">
        <f t="shared" si="6"/>
        <v/>
      </c>
      <c r="F112" s="25" t="str">
        <f t="shared" si="7"/>
        <v/>
      </c>
      <c r="V112" t="str">
        <f t="shared" si="5"/>
        <v>3.1.3.                    RESULTADOS</v>
      </c>
    </row>
    <row r="113" spans="1:22" x14ac:dyDescent="0.25">
      <c r="A113" s="3" t="s">
        <v>243</v>
      </c>
      <c r="B113" s="3" t="s">
        <v>244</v>
      </c>
      <c r="C113" s="25">
        <f t="array" ref="C113">SUM(IF(CodigoD=CodigoB,1,0)*DEBE)</f>
        <v>0</v>
      </c>
      <c r="D113" s="25">
        <f t="array" ref="D113">SUM(IF(CodigoD=CodigoB,1,0)*HABER)</f>
        <v>0</v>
      </c>
      <c r="E113" s="25" t="str">
        <f t="shared" si="6"/>
        <v/>
      </c>
      <c r="F113" s="25" t="str">
        <f t="shared" si="7"/>
        <v/>
      </c>
      <c r="V113" t="str">
        <f t="shared" si="5"/>
        <v>3.1.3.1.                    RESULTADOS ANTERIORES</v>
      </c>
    </row>
    <row r="114" spans="1:22" x14ac:dyDescent="0.25">
      <c r="A114" s="3" t="s">
        <v>245</v>
      </c>
      <c r="B114" s="3" t="s">
        <v>246</v>
      </c>
      <c r="C114" s="25">
        <f t="array" ref="C114">SUM(IF(CodigoD=CodigoB,1,0)*DEBE)</f>
        <v>0</v>
      </c>
      <c r="D114" s="25">
        <f t="array" ref="D114">SUM(IF(CodigoD=CodigoB,1,0)*HABER)</f>
        <v>0</v>
      </c>
      <c r="E114" s="25" t="str">
        <f t="shared" si="6"/>
        <v/>
      </c>
      <c r="F114" s="25" t="str">
        <f t="shared" si="7"/>
        <v/>
      </c>
      <c r="V114" t="str">
        <f t="shared" si="5"/>
        <v>3.1.3.1.001                    UTILIDADES ANTERIORES</v>
      </c>
    </row>
    <row r="115" spans="1:22" x14ac:dyDescent="0.25">
      <c r="A115" s="3" t="s">
        <v>247</v>
      </c>
      <c r="B115" s="3" t="s">
        <v>248</v>
      </c>
      <c r="C115" s="25">
        <f t="array" ref="C115">SUM(IF(CodigoD=CodigoB,1,0)*DEBE)</f>
        <v>0</v>
      </c>
      <c r="D115" s="25">
        <f t="array" ref="D115">SUM(IF(CodigoD=CodigoB,1,0)*HABER)</f>
        <v>0</v>
      </c>
      <c r="E115" s="25" t="str">
        <f t="shared" si="6"/>
        <v/>
      </c>
      <c r="F115" s="25" t="str">
        <f t="shared" si="7"/>
        <v/>
      </c>
      <c r="V115" t="str">
        <f t="shared" si="5"/>
        <v>3.1.3.1.002                    PERDIDAS ANTERIORES</v>
      </c>
    </row>
    <row r="116" spans="1:22" x14ac:dyDescent="0.25">
      <c r="A116" s="3" t="s">
        <v>249</v>
      </c>
      <c r="B116" s="3" t="s">
        <v>250</v>
      </c>
      <c r="C116" s="25">
        <f t="array" ref="C116">SUM(IF(CodigoD=CodigoB,1,0)*DEBE)</f>
        <v>0</v>
      </c>
      <c r="D116" s="25">
        <f t="array" ref="D116">SUM(IF(CodigoD=CodigoB,1,0)*HABER)</f>
        <v>0</v>
      </c>
      <c r="E116" s="25" t="str">
        <f t="shared" si="6"/>
        <v/>
      </c>
      <c r="F116" s="25" t="str">
        <f t="shared" si="7"/>
        <v/>
      </c>
      <c r="V116" t="str">
        <f t="shared" si="5"/>
        <v>3.1.3.1.003                    AMORTIZACION PERDIDAS ANTERIORES</v>
      </c>
    </row>
    <row r="117" spans="1:22" x14ac:dyDescent="0.25">
      <c r="A117" s="3" t="s">
        <v>251</v>
      </c>
      <c r="B117" s="3" t="s">
        <v>252</v>
      </c>
      <c r="C117" s="25">
        <f t="array" ref="C117">SUM(IF(CodigoD=CodigoB,1,0)*DEBE)</f>
        <v>0</v>
      </c>
      <c r="D117" s="25">
        <f t="array" ref="D117">SUM(IF(CodigoD=CodigoB,1,0)*HABER)</f>
        <v>0</v>
      </c>
      <c r="E117" s="25" t="str">
        <f t="shared" si="6"/>
        <v/>
      </c>
      <c r="F117" s="25" t="str">
        <f t="shared" si="7"/>
        <v/>
      </c>
      <c r="V117" t="str">
        <f t="shared" si="5"/>
        <v>3.1.3.2.                    RESULTADOS DEL EJERCICIO</v>
      </c>
    </row>
    <row r="118" spans="1:22" x14ac:dyDescent="0.25">
      <c r="A118" s="3" t="s">
        <v>253</v>
      </c>
      <c r="B118" s="3" t="s">
        <v>254</v>
      </c>
      <c r="C118" s="25">
        <f t="array" ref="C118">SUM(IF(CodigoD=CodigoB,1,0)*DEBE)</f>
        <v>0</v>
      </c>
      <c r="D118" s="25">
        <f t="array" ref="D118">SUM(IF(CodigoD=CodigoB,1,0)*HABER)</f>
        <v>0</v>
      </c>
      <c r="E118" s="25" t="str">
        <f t="shared" si="6"/>
        <v/>
      </c>
      <c r="F118" s="25" t="str">
        <f t="shared" si="7"/>
        <v/>
      </c>
      <c r="V118" t="str">
        <f t="shared" si="5"/>
        <v>3.1.3.2.001                    UTILIDADES DE EJERCICIO</v>
      </c>
    </row>
    <row r="119" spans="1:22" x14ac:dyDescent="0.25">
      <c r="A119" s="3" t="s">
        <v>255</v>
      </c>
      <c r="B119" s="3" t="s">
        <v>256</v>
      </c>
      <c r="C119" s="25">
        <f t="array" ref="C119">SUM(IF(CodigoD=CodigoB,1,0)*DEBE)</f>
        <v>0</v>
      </c>
      <c r="D119" s="25">
        <f t="array" ref="D119">SUM(IF(CodigoD=CodigoB,1,0)*HABER)</f>
        <v>0</v>
      </c>
      <c r="E119" s="25" t="str">
        <f t="shared" si="6"/>
        <v/>
      </c>
      <c r="F119" s="25" t="str">
        <f t="shared" si="7"/>
        <v/>
      </c>
      <c r="V119" t="str">
        <f t="shared" si="5"/>
        <v>4.                    INGRESOS</v>
      </c>
    </row>
    <row r="120" spans="1:22" x14ac:dyDescent="0.25">
      <c r="A120" s="3" t="s">
        <v>257</v>
      </c>
      <c r="B120" s="3" t="s">
        <v>258</v>
      </c>
      <c r="C120" s="25">
        <f t="array" ref="C120">SUM(IF(CodigoD=CodigoB,1,0)*DEBE)</f>
        <v>0</v>
      </c>
      <c r="D120" s="25">
        <f t="array" ref="D120">SUM(IF(CodigoD=CodigoB,1,0)*HABER)</f>
        <v>0</v>
      </c>
      <c r="E120" s="25" t="str">
        <f t="shared" si="6"/>
        <v/>
      </c>
      <c r="F120" s="25" t="str">
        <f t="shared" si="7"/>
        <v/>
      </c>
      <c r="V120" t="str">
        <f t="shared" si="5"/>
        <v>4.1.                    INGRESOS OPERACIONALES</v>
      </c>
    </row>
    <row r="121" spans="1:22" x14ac:dyDescent="0.25">
      <c r="A121" s="3" t="s">
        <v>259</v>
      </c>
      <c r="B121" s="3" t="s">
        <v>260</v>
      </c>
      <c r="C121" s="25">
        <f t="array" ref="C121">SUM(IF(CodigoD=CodigoB,1,0)*DEBE)</f>
        <v>0</v>
      </c>
      <c r="D121" s="25">
        <f t="array" ref="D121">SUM(IF(CodigoD=CodigoB,1,0)*HABER)</f>
        <v>0</v>
      </c>
      <c r="E121" s="25" t="str">
        <f t="shared" si="6"/>
        <v/>
      </c>
      <c r="F121" s="25" t="str">
        <f t="shared" si="7"/>
        <v/>
      </c>
      <c r="V121" t="str">
        <f t="shared" si="5"/>
        <v>4.1.1.                    VENTAS GENERALES</v>
      </c>
    </row>
    <row r="122" spans="1:22" x14ac:dyDescent="0.25">
      <c r="A122" s="3" t="s">
        <v>261</v>
      </c>
      <c r="B122" s="3" t="s">
        <v>262</v>
      </c>
      <c r="C122" s="25">
        <f t="array" ref="C122">SUM(IF(CodigoD=CodigoB,1,0)*DEBE)</f>
        <v>0</v>
      </c>
      <c r="D122" s="25">
        <f t="array" ref="D122">SUM(IF(CodigoD=CodigoB,1,0)*HABER)</f>
        <v>0</v>
      </c>
      <c r="E122" s="25" t="str">
        <f t="shared" si="6"/>
        <v/>
      </c>
      <c r="F122" s="25" t="str">
        <f t="shared" si="7"/>
        <v/>
      </c>
      <c r="V122" t="str">
        <f t="shared" si="5"/>
        <v>4.1.1.1.                    VENTAS NETAS</v>
      </c>
    </row>
    <row r="123" spans="1:22" x14ac:dyDescent="0.25">
      <c r="A123" s="3" t="s">
        <v>263</v>
      </c>
      <c r="B123" s="3" t="s">
        <v>264</v>
      </c>
      <c r="C123" s="25">
        <f t="array" ref="C123">SUM(IF(CodigoD=CodigoB,1,0)*DEBE)</f>
        <v>0</v>
      </c>
      <c r="D123" s="25">
        <f t="array" ref="D123">SUM(IF(CodigoD=CodigoB,1,0)*HABER)</f>
        <v>20000</v>
      </c>
      <c r="E123" s="25" t="str">
        <f t="shared" si="6"/>
        <v/>
      </c>
      <c r="F123" s="25">
        <f t="shared" si="7"/>
        <v>20000</v>
      </c>
      <c r="V123" t="str">
        <f t="shared" si="5"/>
        <v>4.1.1.1.001                    VENTAS DE GRANOS BASICOS</v>
      </c>
    </row>
    <row r="124" spans="1:22" x14ac:dyDescent="0.25">
      <c r="A124" s="3" t="s">
        <v>265</v>
      </c>
      <c r="B124" s="3" t="s">
        <v>266</v>
      </c>
      <c r="C124" s="25">
        <f t="array" ref="C124">SUM(IF(CodigoD=CodigoB,1,0)*DEBE)</f>
        <v>0</v>
      </c>
      <c r="D124" s="25">
        <f t="array" ref="D124">SUM(IF(CodigoD=CodigoB,1,0)*HABER)</f>
        <v>0</v>
      </c>
      <c r="E124" s="25" t="str">
        <f t="shared" si="6"/>
        <v/>
      </c>
      <c r="F124" s="25" t="str">
        <f t="shared" si="7"/>
        <v/>
      </c>
      <c r="V124" t="str">
        <f t="shared" si="5"/>
        <v>5.                    COSTOS</v>
      </c>
    </row>
    <row r="125" spans="1:22" x14ac:dyDescent="0.25">
      <c r="A125" s="3" t="s">
        <v>267</v>
      </c>
      <c r="B125" s="3" t="s">
        <v>268</v>
      </c>
      <c r="C125" s="25">
        <f t="array" ref="C125">SUM(IF(CodigoD=CodigoB,1,0)*DEBE)</f>
        <v>0</v>
      </c>
      <c r="D125" s="25">
        <f t="array" ref="D125">SUM(IF(CodigoD=CodigoB,1,0)*HABER)</f>
        <v>0</v>
      </c>
      <c r="E125" s="25" t="str">
        <f t="shared" si="6"/>
        <v/>
      </c>
      <c r="F125" s="25" t="str">
        <f t="shared" si="7"/>
        <v/>
      </c>
      <c r="V125" t="str">
        <f t="shared" si="5"/>
        <v>5.1.                    COSTOS OPERACIONALES</v>
      </c>
    </row>
    <row r="126" spans="1:22" x14ac:dyDescent="0.25">
      <c r="A126" s="3" t="s">
        <v>269</v>
      </c>
      <c r="B126" s="3" t="s">
        <v>270</v>
      </c>
      <c r="C126" s="25">
        <f t="array" ref="C126">SUM(IF(CodigoD=CodigoB,1,0)*DEBE)</f>
        <v>0</v>
      </c>
      <c r="D126" s="25">
        <f t="array" ref="D126">SUM(IF(CodigoD=CodigoB,1,0)*HABER)</f>
        <v>0</v>
      </c>
      <c r="E126" s="25" t="str">
        <f t="shared" si="6"/>
        <v/>
      </c>
      <c r="F126" s="25" t="str">
        <f t="shared" si="7"/>
        <v/>
      </c>
      <c r="V126" t="str">
        <f t="shared" si="5"/>
        <v>5.1.1.                    COSTO DE VENTA</v>
      </c>
    </row>
    <row r="127" spans="1:22" x14ac:dyDescent="0.25">
      <c r="A127" s="3" t="s">
        <v>271</v>
      </c>
      <c r="B127" s="3" t="s">
        <v>272</v>
      </c>
      <c r="C127" s="25">
        <f t="array" ref="C127">SUM(IF(CodigoD=CodigoB,1,0)*DEBE)</f>
        <v>0</v>
      </c>
      <c r="D127" s="25">
        <f t="array" ref="D127">SUM(IF(CodigoD=CodigoB,1,0)*HABER)</f>
        <v>0</v>
      </c>
      <c r="E127" s="25" t="str">
        <f t="shared" si="6"/>
        <v/>
      </c>
      <c r="F127" s="25" t="str">
        <f t="shared" si="7"/>
        <v/>
      </c>
      <c r="V127" t="str">
        <f t="shared" si="5"/>
        <v>5.1.1.1.                    COSTOS DE VENTAS GRANOS BASICO</v>
      </c>
    </row>
    <row r="128" spans="1:22" x14ac:dyDescent="0.25">
      <c r="A128" s="3" t="s">
        <v>273</v>
      </c>
      <c r="B128" s="3" t="s">
        <v>274</v>
      </c>
      <c r="C128" s="25">
        <f t="array" ref="C128">SUM(IF(CodigoD=CodigoB,1,0)*DEBE)</f>
        <v>0</v>
      </c>
      <c r="D128" s="25">
        <f t="array" ref="D128">SUM(IF(CodigoD=CodigoB,1,0)*HABER)</f>
        <v>0</v>
      </c>
      <c r="E128" s="25" t="str">
        <f t="shared" si="6"/>
        <v/>
      </c>
      <c r="F128" s="25" t="str">
        <f t="shared" si="7"/>
        <v/>
      </c>
      <c r="V128" t="str">
        <f t="shared" si="5"/>
        <v>5.1.1.1.001                    COSTO GRANOS BASICO</v>
      </c>
    </row>
    <row r="129" spans="1:22" x14ac:dyDescent="0.25">
      <c r="A129" s="3" t="s">
        <v>275</v>
      </c>
      <c r="B129" s="3" t="s">
        <v>276</v>
      </c>
      <c r="C129" s="25">
        <f t="array" ref="C129">SUM(IF(CodigoD=CodigoB,1,0)*DEBE)</f>
        <v>0</v>
      </c>
      <c r="D129" s="25">
        <f t="array" ref="D129">SUM(IF(CodigoD=CodigoB,1,0)*HABER)</f>
        <v>0</v>
      </c>
      <c r="E129" s="25" t="str">
        <f t="shared" si="6"/>
        <v/>
      </c>
      <c r="F129" s="25" t="str">
        <f t="shared" si="7"/>
        <v/>
      </c>
      <c r="V129" t="str">
        <f t="shared" si="5"/>
        <v>6.                    GASTOS</v>
      </c>
    </row>
    <row r="130" spans="1:22" x14ac:dyDescent="0.25">
      <c r="A130" s="3" t="s">
        <v>277</v>
      </c>
      <c r="B130" s="3" t="s">
        <v>278</v>
      </c>
      <c r="C130" s="25">
        <f t="array" ref="C130">SUM(IF(CodigoD=CodigoB,1,0)*DEBE)</f>
        <v>0</v>
      </c>
      <c r="D130" s="25">
        <f t="array" ref="D130">SUM(IF(CodigoD=CodigoB,1,0)*HABER)</f>
        <v>0</v>
      </c>
      <c r="E130" s="25" t="str">
        <f t="shared" si="6"/>
        <v/>
      </c>
      <c r="F130" s="25" t="str">
        <f t="shared" si="7"/>
        <v/>
      </c>
      <c r="V130" t="str">
        <f t="shared" si="5"/>
        <v>6.1.                    GASTOS OPERACIONALES</v>
      </c>
    </row>
    <row r="131" spans="1:22" x14ac:dyDescent="0.25">
      <c r="A131" s="3" t="s">
        <v>279</v>
      </c>
      <c r="B131" s="3" t="s">
        <v>280</v>
      </c>
      <c r="C131" s="25">
        <f t="array" ref="C131">SUM(IF(CodigoD=CodigoB,1,0)*DEBE)</f>
        <v>0</v>
      </c>
      <c r="D131" s="25">
        <f t="array" ref="D131">SUM(IF(CodigoD=CodigoB,1,0)*HABER)</f>
        <v>0</v>
      </c>
      <c r="E131" s="25" t="str">
        <f t="shared" si="6"/>
        <v/>
      </c>
      <c r="F131" s="25" t="str">
        <f t="shared" si="7"/>
        <v/>
      </c>
      <c r="V131" t="str">
        <f t="shared" si="5"/>
        <v>6.1.1.                    GASTOS DE ADMINISTRACION</v>
      </c>
    </row>
    <row r="132" spans="1:22" x14ac:dyDescent="0.25">
      <c r="A132" s="3" t="s">
        <v>281</v>
      </c>
      <c r="B132" s="3" t="s">
        <v>282</v>
      </c>
      <c r="C132" s="25">
        <f t="array" ref="C132">SUM(IF(CodigoD=CodigoB,1,0)*DEBE)</f>
        <v>0</v>
      </c>
      <c r="D132" s="25">
        <f t="array" ref="D132">SUM(IF(CodigoD=CodigoB,1,0)*HABER)</f>
        <v>0</v>
      </c>
      <c r="E132" s="25" t="str">
        <f t="shared" si="6"/>
        <v/>
      </c>
      <c r="F132" s="25" t="str">
        <f t="shared" si="7"/>
        <v/>
      </c>
      <c r="V132" t="str">
        <f t="shared" si="5"/>
        <v>6.1.1.1.                    SUELDOS Y SIMILARES ADMON</v>
      </c>
    </row>
    <row r="133" spans="1:22" x14ac:dyDescent="0.25">
      <c r="A133" s="3" t="s">
        <v>283</v>
      </c>
      <c r="B133" s="3" t="s">
        <v>284</v>
      </c>
      <c r="C133" s="25">
        <f t="array" ref="C133">SUM(IF(CodigoD=CodigoB,1,0)*DEBE)</f>
        <v>0</v>
      </c>
      <c r="D133" s="25">
        <f t="array" ref="D133">SUM(IF(CodigoD=CodigoB,1,0)*HABER)</f>
        <v>0</v>
      </c>
      <c r="E133" s="25" t="str">
        <f t="shared" si="6"/>
        <v/>
      </c>
      <c r="F133" s="25" t="str">
        <f t="shared" si="7"/>
        <v/>
      </c>
      <c r="V133" t="str">
        <f t="shared" si="5"/>
        <v>6.1.1.1.001                    SUELDOS Y SALARIOS ADMON</v>
      </c>
    </row>
    <row r="134" spans="1:22" x14ac:dyDescent="0.25">
      <c r="A134" s="3" t="s">
        <v>285</v>
      </c>
      <c r="B134" s="3" t="s">
        <v>286</v>
      </c>
      <c r="C134" s="25">
        <f t="array" ref="C134">SUM(IF(CodigoD=CodigoB,1,0)*DEBE)</f>
        <v>0</v>
      </c>
      <c r="D134" s="25">
        <f t="array" ref="D134">SUM(IF(CodigoD=CodigoB,1,0)*HABER)</f>
        <v>0</v>
      </c>
      <c r="E134" s="25" t="str">
        <f t="shared" si="6"/>
        <v/>
      </c>
      <c r="F134" s="25" t="str">
        <f t="shared" si="7"/>
        <v/>
      </c>
      <c r="V134" t="str">
        <f t="shared" si="5"/>
        <v>6.1.1.1.002                    COMPONENTE SALARIAL ADM</v>
      </c>
    </row>
    <row r="135" spans="1:22" x14ac:dyDescent="0.25">
      <c r="A135" s="3" t="s">
        <v>287</v>
      </c>
      <c r="B135" s="3" t="s">
        <v>288</v>
      </c>
      <c r="C135" s="25">
        <f t="array" ref="C135">SUM(IF(CodigoD=CodigoB,1,0)*DEBE)</f>
        <v>0</v>
      </c>
      <c r="D135" s="25">
        <f t="array" ref="D135">SUM(IF(CodigoD=CodigoB,1,0)*HABER)</f>
        <v>0</v>
      </c>
      <c r="E135" s="25" t="str">
        <f t="shared" si="6"/>
        <v/>
      </c>
      <c r="F135" s="25" t="str">
        <f t="shared" si="7"/>
        <v/>
      </c>
      <c r="V135" t="str">
        <f t="shared" si="5"/>
        <v>6.1.1.1.003                    HORA EXTRA ADM</v>
      </c>
    </row>
    <row r="136" spans="1:22" x14ac:dyDescent="0.25">
      <c r="A136" s="3" t="s">
        <v>289</v>
      </c>
      <c r="B136" s="3" t="s">
        <v>290</v>
      </c>
      <c r="C136" s="25">
        <f t="array" ref="C136">SUM(IF(CodigoD=CodigoB,1,0)*DEBE)</f>
        <v>0</v>
      </c>
      <c r="D136" s="25">
        <f t="array" ref="D136">SUM(IF(CodigoD=CodigoB,1,0)*HABER)</f>
        <v>0</v>
      </c>
      <c r="E136" s="25" t="str">
        <f t="shared" si="6"/>
        <v/>
      </c>
      <c r="F136" s="25" t="str">
        <f t="shared" si="7"/>
        <v/>
      </c>
      <c r="V136" t="str">
        <f t="shared" si="5"/>
        <v>6.1.2.                    GASTOS DE VENTAS</v>
      </c>
    </row>
    <row r="137" spans="1:22" x14ac:dyDescent="0.25">
      <c r="A137" s="3" t="s">
        <v>291</v>
      </c>
      <c r="B137" s="3" t="s">
        <v>292</v>
      </c>
      <c r="C137" s="25">
        <f t="array" ref="C137">SUM(IF(CodigoD=CodigoB,1,0)*DEBE)</f>
        <v>0</v>
      </c>
      <c r="D137" s="25">
        <f t="array" ref="D137">SUM(IF(CodigoD=CodigoB,1,0)*HABER)</f>
        <v>0</v>
      </c>
      <c r="E137" s="25" t="str">
        <f t="shared" si="6"/>
        <v/>
      </c>
      <c r="F137" s="25" t="str">
        <f t="shared" si="7"/>
        <v/>
      </c>
      <c r="V137" t="str">
        <f t="shared" si="5"/>
        <v>6.1.2.1.                    SUELDOS Y SIMILARES</v>
      </c>
    </row>
    <row r="138" spans="1:22" x14ac:dyDescent="0.25">
      <c r="A138" s="3" t="s">
        <v>293</v>
      </c>
      <c r="B138" s="3" t="s">
        <v>294</v>
      </c>
      <c r="C138" s="25">
        <f t="array" ref="C138">SUM(IF(CodigoD=CodigoB,1,0)*DEBE)</f>
        <v>0</v>
      </c>
      <c r="D138" s="25">
        <f t="array" ref="D138">SUM(IF(CodigoD=CodigoB,1,0)*HABER)</f>
        <v>0</v>
      </c>
      <c r="E138" s="25" t="str">
        <f t="shared" si="6"/>
        <v/>
      </c>
      <c r="F138" s="25" t="str">
        <f t="shared" si="7"/>
        <v/>
      </c>
      <c r="V138" t="str">
        <f t="shared" si="5"/>
        <v>6.1.2.1.001                    SUELDOS Y SALARIOS DE VENTAS</v>
      </c>
    </row>
    <row r="139" spans="1:22" x14ac:dyDescent="0.25">
      <c r="A139" s="3" t="s">
        <v>295</v>
      </c>
      <c r="B139" s="3" t="s">
        <v>296</v>
      </c>
      <c r="C139" s="25">
        <f t="array" ref="C139">SUM(IF(CodigoD=CodigoB,1,0)*DEBE)</f>
        <v>0</v>
      </c>
      <c r="D139" s="25">
        <f t="array" ref="D139">SUM(IF(CodigoD=CodigoB,1,0)*HABER)</f>
        <v>0</v>
      </c>
      <c r="E139" s="25" t="str">
        <f t="shared" si="6"/>
        <v/>
      </c>
      <c r="F139" s="25" t="str">
        <f t="shared" si="7"/>
        <v/>
      </c>
      <c r="V139" t="str">
        <f t="shared" ref="V139:V156" si="8">A139&amp;"                    "&amp;B139</f>
        <v>6.1.2.1.002                    COMPROBANTE SALARIAL DE VTA</v>
      </c>
    </row>
    <row r="140" spans="1:22" x14ac:dyDescent="0.25">
      <c r="A140" s="3" t="s">
        <v>297</v>
      </c>
      <c r="B140" s="3" t="s">
        <v>298</v>
      </c>
      <c r="C140" s="25">
        <f t="array" ref="C140">SUM(IF(CodigoD=CodigoB,1,0)*DEBE)</f>
        <v>0</v>
      </c>
      <c r="D140" s="25">
        <f t="array" ref="D140">SUM(IF(CodigoD=CodigoB,1,0)*HABER)</f>
        <v>0</v>
      </c>
      <c r="E140" s="25" t="str">
        <f t="shared" ref="E140:E163" si="9">IF(C140&gt;D140,C140-D140,"")</f>
        <v/>
      </c>
      <c r="F140" s="25" t="str">
        <f t="shared" ref="F140:F163" si="10">IF(C140&lt;D140,D140-C140,"")</f>
        <v/>
      </c>
      <c r="V140" t="str">
        <f t="shared" si="8"/>
        <v>6.1.2.1.003                    HORAS EXTRAS VTAS</v>
      </c>
    </row>
    <row r="141" spans="1:22" x14ac:dyDescent="0.25">
      <c r="A141" s="3" t="s">
        <v>299</v>
      </c>
      <c r="B141" s="3" t="s">
        <v>300</v>
      </c>
      <c r="C141" s="25">
        <f t="array" ref="C141">SUM(IF(CodigoD=CodigoB,1,0)*DEBE)</f>
        <v>0</v>
      </c>
      <c r="D141" s="25">
        <f t="array" ref="D141">SUM(IF(CodigoD=CodigoB,1,0)*HABER)</f>
        <v>0</v>
      </c>
      <c r="E141" s="25" t="str">
        <f t="shared" si="9"/>
        <v/>
      </c>
      <c r="F141" s="25" t="str">
        <f t="shared" si="10"/>
        <v/>
      </c>
      <c r="V141" t="str">
        <f t="shared" si="8"/>
        <v>6.1.3.                    GASTOS FINANCIEROS</v>
      </c>
    </row>
    <row r="142" spans="1:22" x14ac:dyDescent="0.25">
      <c r="A142" s="3" t="s">
        <v>301</v>
      </c>
      <c r="B142" s="3" t="s">
        <v>302</v>
      </c>
      <c r="C142" s="25">
        <f t="array" ref="C142">SUM(IF(CodigoD=CodigoB,1,0)*DEBE)</f>
        <v>0</v>
      </c>
      <c r="D142" s="25">
        <f t="array" ref="D142">SUM(IF(CodigoD=CodigoB,1,0)*HABER)</f>
        <v>0</v>
      </c>
      <c r="E142" s="25" t="str">
        <f t="shared" si="9"/>
        <v/>
      </c>
      <c r="F142" s="25" t="str">
        <f t="shared" si="10"/>
        <v/>
      </c>
      <c r="V142" t="str">
        <f t="shared" si="8"/>
        <v>6.1.3.1.                    GASTOS BANCARIOS</v>
      </c>
    </row>
    <row r="143" spans="1:22" x14ac:dyDescent="0.25">
      <c r="A143" s="3" t="s">
        <v>303</v>
      </c>
      <c r="B143" s="3" t="s">
        <v>304</v>
      </c>
      <c r="C143" s="25">
        <f t="array" ref="C143">SUM(IF(CodigoD=CodigoB,1,0)*DEBE)</f>
        <v>0</v>
      </c>
      <c r="D143" s="25">
        <f t="array" ref="D143">SUM(IF(CodigoD=CodigoB,1,0)*HABER)</f>
        <v>0</v>
      </c>
      <c r="E143" s="25" t="str">
        <f t="shared" si="9"/>
        <v/>
      </c>
      <c r="F143" s="25" t="str">
        <f t="shared" si="10"/>
        <v/>
      </c>
      <c r="V143" t="str">
        <f t="shared" si="8"/>
        <v>6.1.3.1.001                    GTOS BANC.X CHEQUERA</v>
      </c>
    </row>
    <row r="144" spans="1:22" x14ac:dyDescent="0.25">
      <c r="A144" s="3" t="s">
        <v>305</v>
      </c>
      <c r="B144" s="3" t="s">
        <v>306</v>
      </c>
      <c r="C144" s="25">
        <f t="array" ref="C144">SUM(IF(CodigoD=CodigoB,1,0)*DEBE)</f>
        <v>0</v>
      </c>
      <c r="D144" s="25">
        <f t="array" ref="D144">SUM(IF(CodigoD=CodigoB,1,0)*HABER)</f>
        <v>0</v>
      </c>
      <c r="E144" s="25" t="str">
        <f t="shared" si="9"/>
        <v/>
      </c>
      <c r="F144" s="25" t="str">
        <f t="shared" si="10"/>
        <v/>
      </c>
      <c r="V144" t="str">
        <f t="shared" si="8"/>
        <v>6.1.3.1.002                    GAST.X SERV.BANC.</v>
      </c>
    </row>
    <row r="145" spans="1:22" x14ac:dyDescent="0.25">
      <c r="A145" s="3" t="s">
        <v>307</v>
      </c>
      <c r="B145" s="3" t="s">
        <v>308</v>
      </c>
      <c r="C145" s="25">
        <f t="array" ref="C145">SUM(IF(CodigoD=CodigoB,1,0)*DEBE)</f>
        <v>0</v>
      </c>
      <c r="D145" s="25">
        <f t="array" ref="D145">SUM(IF(CodigoD=CodigoB,1,0)*HABER)</f>
        <v>0</v>
      </c>
      <c r="E145" s="25" t="str">
        <f t="shared" si="9"/>
        <v/>
      </c>
      <c r="F145" s="25" t="str">
        <f t="shared" si="10"/>
        <v/>
      </c>
      <c r="V145" t="str">
        <f t="shared" si="8"/>
        <v>6.1.3.1.003                    GAST. X DEVALUACION DE LA MONEDA FIN.</v>
      </c>
    </row>
    <row r="146" spans="1:22" x14ac:dyDescent="0.25">
      <c r="A146" s="3" t="s">
        <v>309</v>
      </c>
      <c r="B146" s="3" t="s">
        <v>310</v>
      </c>
      <c r="C146" s="25">
        <f t="array" ref="C146">SUM(IF(CodigoD=CodigoB,1,0)*DEBE)</f>
        <v>0</v>
      </c>
      <c r="D146" s="25">
        <f t="array" ref="D146">SUM(IF(CodigoD=CodigoB,1,0)*HABER)</f>
        <v>0</v>
      </c>
      <c r="E146" s="25" t="str">
        <f t="shared" si="9"/>
        <v/>
      </c>
      <c r="F146" s="25" t="str">
        <f t="shared" si="10"/>
        <v/>
      </c>
      <c r="V146" t="str">
        <f t="shared" si="8"/>
        <v>6.1.4.                    GASTOS GENERALES</v>
      </c>
    </row>
    <row r="147" spans="1:22" x14ac:dyDescent="0.25">
      <c r="A147" s="3" t="s">
        <v>311</v>
      </c>
      <c r="B147" s="3" t="s">
        <v>312</v>
      </c>
      <c r="C147" s="25">
        <f t="array" ref="C147">SUM(IF(CodigoD=CodigoB,1,0)*DEBE)</f>
        <v>0</v>
      </c>
      <c r="D147" s="25">
        <f t="array" ref="D147">SUM(IF(CodigoD=CodigoB,1,0)*HABER)</f>
        <v>0</v>
      </c>
      <c r="E147" s="25" t="str">
        <f t="shared" si="9"/>
        <v/>
      </c>
      <c r="F147" s="25" t="str">
        <f t="shared" si="10"/>
        <v/>
      </c>
      <c r="V147" t="str">
        <f t="shared" si="8"/>
        <v>6.1.4.1.                    MANTENIMIENTO DE MUEBLES Y ENSERES GEN</v>
      </c>
    </row>
    <row r="148" spans="1:22" x14ac:dyDescent="0.25">
      <c r="A148" s="3" t="s">
        <v>313</v>
      </c>
      <c r="B148" s="3" t="s">
        <v>314</v>
      </c>
      <c r="C148" s="25">
        <f t="array" ref="C148">SUM(IF(CodigoD=CodigoB,1,0)*DEBE)</f>
        <v>0</v>
      </c>
      <c r="D148" s="25">
        <f t="array" ref="D148">SUM(IF(CodigoD=CodigoB,1,0)*HABER)</f>
        <v>0</v>
      </c>
      <c r="E148" s="25" t="str">
        <f t="shared" si="9"/>
        <v/>
      </c>
      <c r="F148" s="25" t="str">
        <f t="shared" si="10"/>
        <v/>
      </c>
      <c r="V148" t="str">
        <f t="shared" si="8"/>
        <v>6.1.4.1.001                    MANT. DE MUEBLES GEN</v>
      </c>
    </row>
    <row r="149" spans="1:22" x14ac:dyDescent="0.25">
      <c r="A149" s="3" t="s">
        <v>315</v>
      </c>
      <c r="B149" s="3" t="s">
        <v>316</v>
      </c>
      <c r="C149" s="25">
        <f t="array" ref="C149">SUM(IF(CodigoD=CodigoB,1,0)*DEBE)</f>
        <v>0</v>
      </c>
      <c r="D149" s="25">
        <f t="array" ref="D149">SUM(IF(CodigoD=CodigoB,1,0)*HABER)</f>
        <v>0</v>
      </c>
      <c r="E149" s="25" t="str">
        <f t="shared" si="9"/>
        <v/>
      </c>
      <c r="F149" s="25" t="str">
        <f t="shared" si="10"/>
        <v/>
      </c>
      <c r="V149" t="str">
        <f t="shared" si="8"/>
        <v>6.1.4.1.002                    MANT. DE ENSERES GEN</v>
      </c>
    </row>
    <row r="150" spans="1:22" x14ac:dyDescent="0.25">
      <c r="A150" s="3" t="s">
        <v>317</v>
      </c>
      <c r="B150" s="3" t="s">
        <v>318</v>
      </c>
      <c r="C150" s="25">
        <f t="array" ref="C150">SUM(IF(CodigoD=CodigoB,1,0)*DEBE)</f>
        <v>0</v>
      </c>
      <c r="D150" s="25">
        <f t="array" ref="D150">SUM(IF(CodigoD=CodigoB,1,0)*HABER)</f>
        <v>0</v>
      </c>
      <c r="E150" s="25" t="str">
        <f t="shared" si="9"/>
        <v/>
      </c>
      <c r="F150" s="25" t="str">
        <f t="shared" si="10"/>
        <v/>
      </c>
      <c r="V150" t="str">
        <f t="shared" si="8"/>
        <v>6.1.4.2.                    CONS. DE ENEGIA ELECTRICA GEN</v>
      </c>
    </row>
    <row r="151" spans="1:22" x14ac:dyDescent="0.25">
      <c r="A151" s="3" t="s">
        <v>319</v>
      </c>
      <c r="B151" s="3" t="s">
        <v>320</v>
      </c>
      <c r="C151" s="25">
        <f t="array" ref="C151">SUM(IF(CodigoD=CodigoB,1,0)*DEBE)</f>
        <v>0</v>
      </c>
      <c r="D151" s="25">
        <f t="array" ref="D151">SUM(IF(CodigoD=CodigoB,1,0)*HABER)</f>
        <v>0</v>
      </c>
      <c r="E151" s="25" t="str">
        <f t="shared" si="9"/>
        <v/>
      </c>
      <c r="F151" s="25" t="str">
        <f t="shared" si="10"/>
        <v/>
      </c>
      <c r="V151" t="str">
        <f t="shared" si="8"/>
        <v>6.1.4.2.01                    CONS.ENEGIA ENEL GEN</v>
      </c>
    </row>
    <row r="152" spans="1:22" x14ac:dyDescent="0.25">
      <c r="A152" s="3" t="s">
        <v>321</v>
      </c>
      <c r="B152" s="3" t="s">
        <v>322</v>
      </c>
      <c r="C152" s="25">
        <f t="array" ref="C152">SUM(IF(CodigoD=CodigoB,1,0)*DEBE)</f>
        <v>0</v>
      </c>
      <c r="D152" s="25">
        <f t="array" ref="D152">SUM(IF(CodigoD=CodigoB,1,0)*HABER)</f>
        <v>0</v>
      </c>
      <c r="E152" s="25" t="str">
        <f t="shared" si="9"/>
        <v/>
      </c>
      <c r="F152" s="25" t="str">
        <f t="shared" si="10"/>
        <v/>
      </c>
      <c r="V152" t="str">
        <f t="shared" si="8"/>
        <v>6.1.4.3.                    MOVILIZACIONE LOCALE GEN</v>
      </c>
    </row>
    <row r="153" spans="1:22" x14ac:dyDescent="0.25">
      <c r="A153" s="3" t="s">
        <v>323</v>
      </c>
      <c r="B153" s="3" t="s">
        <v>324</v>
      </c>
      <c r="C153" s="25">
        <f t="array" ref="C153">SUM(IF(CodigoD=CodigoB,1,0)*DEBE)</f>
        <v>0</v>
      </c>
      <c r="D153" s="25">
        <f t="array" ref="D153">SUM(IF(CodigoD=CodigoB,1,0)*HABER)</f>
        <v>0</v>
      </c>
      <c r="E153" s="25" t="str">
        <f t="shared" si="9"/>
        <v/>
      </c>
      <c r="F153" s="25" t="str">
        <f t="shared" si="10"/>
        <v/>
      </c>
      <c r="V153" t="str">
        <f t="shared" si="8"/>
        <v>6.1.4.3.003                    VIATICOS GEN</v>
      </c>
    </row>
    <row r="154" spans="1:22" x14ac:dyDescent="0.25">
      <c r="A154" s="3" t="s">
        <v>325</v>
      </c>
      <c r="B154" s="3" t="s">
        <v>326</v>
      </c>
      <c r="C154" s="25">
        <f t="array" ref="C154">SUM(IF(CodigoD=CodigoB,1,0)*DEBE)</f>
        <v>0</v>
      </c>
      <c r="D154" s="25">
        <f t="array" ref="D154">SUM(IF(CodigoD=CodigoB,1,0)*HABER)</f>
        <v>0</v>
      </c>
      <c r="E154" s="25" t="str">
        <f t="shared" si="9"/>
        <v/>
      </c>
      <c r="F154" s="25" t="str">
        <f t="shared" si="10"/>
        <v/>
      </c>
      <c r="V154" t="str">
        <f t="shared" si="8"/>
        <v>6.1.4.3.004                    PASAJES AEREOS GEN.</v>
      </c>
    </row>
    <row r="155" spans="1:22" x14ac:dyDescent="0.25">
      <c r="A155" s="3"/>
      <c r="B155" s="3"/>
      <c r="C155" s="25">
        <f t="array" ref="C155">SUM(IF(CodigoD=CodigoB,1,0)*DEBE)</f>
        <v>0</v>
      </c>
      <c r="D155" s="25">
        <f t="array" ref="D155">SUM(IF(CodigoD=CodigoB,1,0)*HABER)</f>
        <v>0</v>
      </c>
      <c r="E155" s="25" t="str">
        <f t="shared" si="9"/>
        <v/>
      </c>
      <c r="F155" s="25" t="str">
        <f t="shared" si="10"/>
        <v/>
      </c>
      <c r="V155" t="str">
        <f t="shared" si="8"/>
        <v xml:space="preserve">                    </v>
      </c>
    </row>
    <row r="156" spans="1:22" x14ac:dyDescent="0.25">
      <c r="A156" s="3"/>
      <c r="B156" s="3"/>
      <c r="C156" s="25">
        <f t="array" ref="C156">SUM(IF(CodigoD=CodigoB,1,0)*DEBE)</f>
        <v>0</v>
      </c>
      <c r="D156" s="25">
        <f t="array" ref="D156">SUM(IF(CodigoD=CodigoB,1,0)*HABER)</f>
        <v>0</v>
      </c>
      <c r="E156" s="25" t="str">
        <f t="shared" si="9"/>
        <v/>
      </c>
      <c r="F156" s="25" t="str">
        <f t="shared" si="10"/>
        <v/>
      </c>
      <c r="V156" t="str">
        <f t="shared" si="8"/>
        <v xml:space="preserve">                    </v>
      </c>
    </row>
    <row r="157" spans="1:22" x14ac:dyDescent="0.25">
      <c r="A157" s="3"/>
      <c r="B157" s="3"/>
      <c r="C157" s="25">
        <f t="array" ref="C157">SUM(IF(CodigoD=CodigoB,1,0)*DEBE)</f>
        <v>0</v>
      </c>
      <c r="D157" s="25">
        <f t="array" ref="D157">SUM(IF(CodigoD=CodigoB,1,0)*HABER)</f>
        <v>0</v>
      </c>
      <c r="E157" s="25" t="str">
        <f t="shared" si="9"/>
        <v/>
      </c>
      <c r="F157" s="25" t="str">
        <f t="shared" si="10"/>
        <v/>
      </c>
    </row>
    <row r="158" spans="1:22" x14ac:dyDescent="0.25">
      <c r="A158" s="3"/>
      <c r="B158" s="3"/>
      <c r="C158" s="25">
        <f t="array" ref="C158">SUM(IF(CodigoD=CodigoB,1,0)*DEBE)</f>
        <v>0</v>
      </c>
      <c r="D158" s="25">
        <f t="array" ref="D158">SUM(IF(CodigoD=CodigoB,1,0)*HABER)</f>
        <v>0</v>
      </c>
      <c r="E158" s="25" t="str">
        <f t="shared" ref="E158:E162" si="11">IF(C158&gt;D158,C158-D158,"")</f>
        <v/>
      </c>
      <c r="F158" s="25" t="str">
        <f t="shared" ref="F158:F162" si="12">IF(C158&lt;D158,D158-C158,"")</f>
        <v/>
      </c>
    </row>
    <row r="159" spans="1:22" x14ac:dyDescent="0.25">
      <c r="A159" s="3"/>
      <c r="B159" s="3"/>
      <c r="C159" s="25">
        <f t="array" ref="C159">SUM(IF(CodigoD=CodigoB,1,0)*DEBE)</f>
        <v>0</v>
      </c>
      <c r="D159" s="25">
        <f t="array" ref="D159">SUM(IF(CodigoD=CodigoB,1,0)*HABER)</f>
        <v>0</v>
      </c>
      <c r="E159" s="25" t="str">
        <f t="shared" si="11"/>
        <v/>
      </c>
      <c r="F159" s="25" t="str">
        <f t="shared" si="12"/>
        <v/>
      </c>
    </row>
    <row r="160" spans="1:22" x14ac:dyDescent="0.25">
      <c r="A160" s="3"/>
      <c r="B160" s="3"/>
      <c r="C160" s="25">
        <f t="array" ref="C160">SUM(IF(CodigoD=CodigoB,1,0)*DEBE)</f>
        <v>0</v>
      </c>
      <c r="D160" s="25">
        <f t="array" ref="D160">SUM(IF(CodigoD=CodigoB,1,0)*HABER)</f>
        <v>0</v>
      </c>
      <c r="E160" s="25" t="str">
        <f t="shared" si="11"/>
        <v/>
      </c>
      <c r="F160" s="25" t="str">
        <f t="shared" si="12"/>
        <v/>
      </c>
    </row>
    <row r="161" spans="1:6" x14ac:dyDescent="0.25">
      <c r="A161" s="3"/>
      <c r="B161" s="3"/>
      <c r="C161" s="25">
        <f t="array" ref="C161">SUM(IF(CodigoD=CodigoB,1,0)*DEBE)</f>
        <v>0</v>
      </c>
      <c r="D161" s="25">
        <f t="array" ref="D161">SUM(IF(CodigoD=CodigoB,1,0)*HABER)</f>
        <v>0</v>
      </c>
      <c r="E161" s="25" t="str">
        <f t="shared" si="11"/>
        <v/>
      </c>
      <c r="F161" s="25" t="str">
        <f t="shared" si="12"/>
        <v/>
      </c>
    </row>
    <row r="162" spans="1:6" x14ac:dyDescent="0.25">
      <c r="A162" s="3"/>
      <c r="B162" s="3"/>
      <c r="C162" s="25">
        <f t="array" ref="C162">SUM(IF(CodigoD=CodigoB,1,0)*DEBE)</f>
        <v>0</v>
      </c>
      <c r="D162" s="25">
        <f t="array" ref="D162">SUM(IF(CodigoD=CodigoB,1,0)*HABER)</f>
        <v>0</v>
      </c>
      <c r="E162" s="25" t="str">
        <f t="shared" si="11"/>
        <v/>
      </c>
      <c r="F162" s="25" t="str">
        <f t="shared" si="12"/>
        <v/>
      </c>
    </row>
    <row r="163" spans="1:6" x14ac:dyDescent="0.25">
      <c r="A163" s="3"/>
      <c r="B163" s="3"/>
      <c r="C163" s="25">
        <f t="array" ref="C163">SUM(IF(CodigoD=CodigoB,1,0)*DEBE)</f>
        <v>0</v>
      </c>
      <c r="D163" s="25">
        <f t="array" ref="D163">SUM(IF(CodigoD=CodigoB,1,0)*HABER)</f>
        <v>0</v>
      </c>
      <c r="E163" s="25" t="str">
        <f t="shared" si="9"/>
        <v/>
      </c>
      <c r="F163" s="25" t="str">
        <f t="shared" si="10"/>
        <v/>
      </c>
    </row>
    <row r="164" spans="1:6" ht="15.75" thickBot="1" x14ac:dyDescent="0.3">
      <c r="B164" s="24" t="s">
        <v>37</v>
      </c>
      <c r="C164" s="25">
        <f>SUM(C10:C163)</f>
        <v>20000</v>
      </c>
      <c r="D164" s="25">
        <f t="shared" ref="D164:F164" si="13">SUM(D10:D163)</f>
        <v>20000</v>
      </c>
      <c r="E164" s="26">
        <f t="shared" si="13"/>
        <v>20000</v>
      </c>
      <c r="F164" s="26">
        <f t="shared" si="13"/>
        <v>20000</v>
      </c>
    </row>
    <row r="165" spans="1:6" ht="15.75" thickTop="1" x14ac:dyDescent="0.25">
      <c r="D165" s="28">
        <f>C164-D164</f>
        <v>0</v>
      </c>
    </row>
  </sheetData>
  <mergeCells count="4">
    <mergeCell ref="C7:D7"/>
    <mergeCell ref="E7:F7"/>
    <mergeCell ref="A1:F1"/>
    <mergeCell ref="A3:F3"/>
  </mergeCells>
  <pageMargins left="0.7" right="0.7" top="0.75" bottom="0.75" header="0.3" footer="0.3"/>
  <pageSetup paperSize="9" scale="88" orientation="portrait" horizontalDpi="0" verticalDpi="0" r:id="rId1"/>
  <colBreaks count="1" manualBreakCount="1">
    <brk id="6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2"/>
  <dimension ref="A1:A70"/>
  <sheetViews>
    <sheetView workbookViewId="0">
      <selection sqref="A1:A145"/>
    </sheetView>
  </sheetViews>
  <sheetFormatPr baseColWidth="10" defaultRowHeight="15" x14ac:dyDescent="0.25"/>
  <sheetData>
    <row r="1" spans="1:1" x14ac:dyDescent="0.25">
      <c r="A1" s="3" t="s">
        <v>46</v>
      </c>
    </row>
    <row r="2" spans="1:1" x14ac:dyDescent="0.25">
      <c r="A2" s="3" t="s">
        <v>48</v>
      </c>
    </row>
    <row r="3" spans="1:1" x14ac:dyDescent="0.25">
      <c r="A3" s="3" t="s">
        <v>52</v>
      </c>
    </row>
    <row r="4" spans="1:1" x14ac:dyDescent="0.25">
      <c r="A4" s="3" t="s">
        <v>58</v>
      </c>
    </row>
    <row r="5" spans="1:1" x14ac:dyDescent="0.25">
      <c r="A5" s="3" t="s">
        <v>60</v>
      </c>
    </row>
    <row r="6" spans="1:1" x14ac:dyDescent="0.25">
      <c r="A6" s="3" t="s">
        <v>62</v>
      </c>
    </row>
    <row r="7" spans="1:1" x14ac:dyDescent="0.25">
      <c r="A7" s="3" t="s">
        <v>64</v>
      </c>
    </row>
    <row r="8" spans="1:1" x14ac:dyDescent="0.25">
      <c r="A8" s="3" t="s">
        <v>70</v>
      </c>
    </row>
    <row r="9" spans="1:1" x14ac:dyDescent="0.25">
      <c r="A9" s="3" t="s">
        <v>72</v>
      </c>
    </row>
    <row r="10" spans="1:1" x14ac:dyDescent="0.25">
      <c r="A10" s="3" t="s">
        <v>74</v>
      </c>
    </row>
    <row r="11" spans="1:1" x14ac:dyDescent="0.25">
      <c r="A11" s="3" t="s">
        <v>78</v>
      </c>
    </row>
    <row r="12" spans="1:1" x14ac:dyDescent="0.25">
      <c r="A12" s="3" t="s">
        <v>84</v>
      </c>
    </row>
    <row r="13" spans="1:1" x14ac:dyDescent="0.25">
      <c r="A13" s="3" t="s">
        <v>86</v>
      </c>
    </row>
    <row r="14" spans="1:1" x14ac:dyDescent="0.25">
      <c r="A14" s="3" t="s">
        <v>88</v>
      </c>
    </row>
    <row r="15" spans="1:1" x14ac:dyDescent="0.25">
      <c r="A15" s="3" t="s">
        <v>96</v>
      </c>
    </row>
    <row r="16" spans="1:1" x14ac:dyDescent="0.25">
      <c r="A16" s="3" t="s">
        <v>98</v>
      </c>
    </row>
    <row r="17" spans="1:1" x14ac:dyDescent="0.25">
      <c r="A17" s="3" t="s">
        <v>102</v>
      </c>
    </row>
    <row r="18" spans="1:1" x14ac:dyDescent="0.25">
      <c r="A18" s="3" t="s">
        <v>106</v>
      </c>
    </row>
    <row r="19" spans="1:1" x14ac:dyDescent="0.25">
      <c r="A19" s="3" t="s">
        <v>108</v>
      </c>
    </row>
    <row r="20" spans="1:1" x14ac:dyDescent="0.25">
      <c r="A20" s="3" t="s">
        <v>114</v>
      </c>
    </row>
    <row r="21" spans="1:1" x14ac:dyDescent="0.25">
      <c r="A21" s="3" t="s">
        <v>116</v>
      </c>
    </row>
    <row r="22" spans="1:1" x14ac:dyDescent="0.25">
      <c r="A22" s="3" t="s">
        <v>120</v>
      </c>
    </row>
    <row r="23" spans="1:1" x14ac:dyDescent="0.25">
      <c r="A23" s="3" t="s">
        <v>128</v>
      </c>
    </row>
    <row r="24" spans="1:1" x14ac:dyDescent="0.25">
      <c r="A24" s="3" t="s">
        <v>135</v>
      </c>
    </row>
    <row r="25" spans="1:1" x14ac:dyDescent="0.25">
      <c r="A25" s="3" t="s">
        <v>145</v>
      </c>
    </row>
    <row r="26" spans="1:1" x14ac:dyDescent="0.25">
      <c r="A26" s="3" t="s">
        <v>149</v>
      </c>
    </row>
    <row r="27" spans="1:1" x14ac:dyDescent="0.25">
      <c r="A27" s="3" t="s">
        <v>153</v>
      </c>
    </row>
    <row r="28" spans="1:1" x14ac:dyDescent="0.25">
      <c r="A28" s="3" t="s">
        <v>155</v>
      </c>
    </row>
    <row r="29" spans="1:1" x14ac:dyDescent="0.25">
      <c r="A29" s="3" t="s">
        <v>159</v>
      </c>
    </row>
    <row r="30" spans="1:1" x14ac:dyDescent="0.25">
      <c r="A30" s="3" t="s">
        <v>165</v>
      </c>
    </row>
    <row r="31" spans="1:1" x14ac:dyDescent="0.25">
      <c r="A31" s="3" t="s">
        <v>167</v>
      </c>
    </row>
    <row r="32" spans="1:1" x14ac:dyDescent="0.25">
      <c r="A32" s="3" t="s">
        <v>169</v>
      </c>
    </row>
    <row r="33" spans="1:1" x14ac:dyDescent="0.25">
      <c r="A33" s="3" t="s">
        <v>173</v>
      </c>
    </row>
    <row r="34" spans="1:1" x14ac:dyDescent="0.25">
      <c r="A34" s="3" t="s">
        <v>175</v>
      </c>
    </row>
    <row r="35" spans="1:1" x14ac:dyDescent="0.25">
      <c r="A35" s="3" t="s">
        <v>179</v>
      </c>
    </row>
    <row r="36" spans="1:1" x14ac:dyDescent="0.25">
      <c r="A36" s="3" t="s">
        <v>181</v>
      </c>
    </row>
    <row r="37" spans="1:1" x14ac:dyDescent="0.25">
      <c r="A37" s="3" t="s">
        <v>183</v>
      </c>
    </row>
    <row r="38" spans="1:1" x14ac:dyDescent="0.25">
      <c r="A38" s="3" t="s">
        <v>189</v>
      </c>
    </row>
    <row r="39" spans="1:1" x14ac:dyDescent="0.25">
      <c r="A39" s="3" t="s">
        <v>191</v>
      </c>
    </row>
    <row r="40" spans="1:1" x14ac:dyDescent="0.25">
      <c r="A40" s="3" t="s">
        <v>195</v>
      </c>
    </row>
    <row r="41" spans="1:1" x14ac:dyDescent="0.25">
      <c r="A41" s="3" t="s">
        <v>197</v>
      </c>
    </row>
    <row r="42" spans="1:1" x14ac:dyDescent="0.25">
      <c r="A42" s="3" t="s">
        <v>199</v>
      </c>
    </row>
    <row r="43" spans="1:1" x14ac:dyDescent="0.25">
      <c r="A43" s="3" t="s">
        <v>201</v>
      </c>
    </row>
    <row r="44" spans="1:1" x14ac:dyDescent="0.25">
      <c r="A44" s="3" t="s">
        <v>205</v>
      </c>
    </row>
    <row r="45" spans="1:1" x14ac:dyDescent="0.25">
      <c r="A45" s="3" t="s">
        <v>211</v>
      </c>
    </row>
    <row r="46" spans="1:1" x14ac:dyDescent="0.25">
      <c r="A46" s="3" t="s">
        <v>219</v>
      </c>
    </row>
    <row r="47" spans="1:1" x14ac:dyDescent="0.25">
      <c r="A47" s="3" t="s">
        <v>229</v>
      </c>
    </row>
    <row r="48" spans="1:1" x14ac:dyDescent="0.25">
      <c r="A48" s="3" t="s">
        <v>235</v>
      </c>
    </row>
    <row r="49" spans="1:1" x14ac:dyDescent="0.25">
      <c r="A49" s="3" t="s">
        <v>237</v>
      </c>
    </row>
    <row r="50" spans="1:1" x14ac:dyDescent="0.25">
      <c r="A50" s="3" t="s">
        <v>239</v>
      </c>
    </row>
    <row r="51" spans="1:1" x14ac:dyDescent="0.25">
      <c r="A51" s="3" t="s">
        <v>245</v>
      </c>
    </row>
    <row r="52" spans="1:1" x14ac:dyDescent="0.25">
      <c r="A52" s="3" t="s">
        <v>247</v>
      </c>
    </row>
    <row r="53" spans="1:1" x14ac:dyDescent="0.25">
      <c r="A53" s="3" t="s">
        <v>249</v>
      </c>
    </row>
    <row r="54" spans="1:1" x14ac:dyDescent="0.25">
      <c r="A54" s="3" t="s">
        <v>253</v>
      </c>
    </row>
    <row r="55" spans="1:1" x14ac:dyDescent="0.25">
      <c r="A55" s="3" t="s">
        <v>263</v>
      </c>
    </row>
    <row r="56" spans="1:1" x14ac:dyDescent="0.25">
      <c r="A56" s="3" t="s">
        <v>273</v>
      </c>
    </row>
    <row r="57" spans="1:1" x14ac:dyDescent="0.25">
      <c r="A57" s="3" t="s">
        <v>283</v>
      </c>
    </row>
    <row r="58" spans="1:1" x14ac:dyDescent="0.25">
      <c r="A58" s="3" t="s">
        <v>285</v>
      </c>
    </row>
    <row r="59" spans="1:1" x14ac:dyDescent="0.25">
      <c r="A59" s="3" t="s">
        <v>287</v>
      </c>
    </row>
    <row r="60" spans="1:1" x14ac:dyDescent="0.25">
      <c r="A60" s="3" t="s">
        <v>293</v>
      </c>
    </row>
    <row r="61" spans="1:1" x14ac:dyDescent="0.25">
      <c r="A61" s="3" t="s">
        <v>295</v>
      </c>
    </row>
    <row r="62" spans="1:1" x14ac:dyDescent="0.25">
      <c r="A62" s="3" t="s">
        <v>297</v>
      </c>
    </row>
    <row r="63" spans="1:1" x14ac:dyDescent="0.25">
      <c r="A63" s="3" t="s">
        <v>303</v>
      </c>
    </row>
    <row r="64" spans="1:1" x14ac:dyDescent="0.25">
      <c r="A64" s="3" t="s">
        <v>305</v>
      </c>
    </row>
    <row r="65" spans="1:1" x14ac:dyDescent="0.25">
      <c r="A65" s="3" t="s">
        <v>307</v>
      </c>
    </row>
    <row r="66" spans="1:1" x14ac:dyDescent="0.25">
      <c r="A66" s="3" t="s">
        <v>313</v>
      </c>
    </row>
    <row r="67" spans="1:1" x14ac:dyDescent="0.25">
      <c r="A67" s="3" t="s">
        <v>315</v>
      </c>
    </row>
    <row r="68" spans="1:1" x14ac:dyDescent="0.25">
      <c r="A68" s="3" t="s">
        <v>319</v>
      </c>
    </row>
    <row r="69" spans="1:1" x14ac:dyDescent="0.25">
      <c r="A69" s="3" t="s">
        <v>323</v>
      </c>
    </row>
    <row r="70" spans="1:1" x14ac:dyDescent="0.25">
      <c r="A70" s="3" t="s">
        <v>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16</vt:i4>
      </vt:variant>
    </vt:vector>
  </HeadingPairs>
  <TitlesOfParts>
    <vt:vector size="22" baseType="lpstr">
      <vt:lpstr>MENU</vt:lpstr>
      <vt:lpstr>D</vt:lpstr>
      <vt:lpstr>DIARIO</vt:lpstr>
      <vt:lpstr>MAYOR</vt:lpstr>
      <vt:lpstr>BALANCE</vt:lpstr>
      <vt:lpstr>Hoja1</vt:lpstr>
      <vt:lpstr>AREA</vt:lpstr>
      <vt:lpstr>BALANCE!Área_de_impresión</vt:lpstr>
      <vt:lpstr>D!Área_de_impresión</vt:lpstr>
      <vt:lpstr>DIARIO!Área_de_impresión</vt:lpstr>
      <vt:lpstr>MAYOR!Área_de_impresión</vt:lpstr>
      <vt:lpstr>CodigoB</vt:lpstr>
      <vt:lpstr>CodigoD</vt:lpstr>
      <vt:lpstr>DATOS</vt:lpstr>
      <vt:lpstr>DEBE</vt:lpstr>
      <vt:lpstr>HABER</vt:lpstr>
      <vt:lpstr>LIMCOD</vt:lpstr>
      <vt:lpstr>limpiar</vt:lpstr>
      <vt:lpstr>PLAN</vt:lpstr>
      <vt:lpstr>SELEC</vt:lpstr>
      <vt:lpstr>BALANCE!Títulos_a_imprimir</vt:lpstr>
      <vt:lpstr>DIARIO!Títulos_a_imprimir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R. Perez Bello</dc:creator>
  <cp:lastModifiedBy>Roger Perez</cp:lastModifiedBy>
  <cp:lastPrinted>2017-03-14T17:47:45Z</cp:lastPrinted>
  <dcterms:created xsi:type="dcterms:W3CDTF">2013-09-22T14:19:55Z</dcterms:created>
  <dcterms:modified xsi:type="dcterms:W3CDTF">2018-11-19T02:17:29Z</dcterms:modified>
</cp:coreProperties>
</file>